
<file path=[Content_Types].xml><?xml version="1.0" encoding="utf-8"?>
<Types xmlns="http://schemas.openxmlformats.org/package/2006/content-types">
  <Default Extension="tmp" ContentType="image/jpe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66925"/>
  <mc:AlternateContent xmlns:mc="http://schemas.openxmlformats.org/markup-compatibility/2006">
    <mc:Choice Requires="x15">
      <x15ac:absPath xmlns:x15ac="http://schemas.microsoft.com/office/spreadsheetml/2010/11/ac" url="E:\School\STEM\Programs\Year 9\off the grid\"/>
    </mc:Choice>
  </mc:AlternateContent>
  <xr:revisionPtr revIDLastSave="0" documentId="13_ncr:1_{D21748B2-10E5-4AE5-B13F-026531FFA449}" xr6:coauthVersionLast="36" xr6:coauthVersionMax="47" xr10:uidLastSave="{00000000-0000-0000-0000-000000000000}"/>
  <bookViews>
    <workbookView xWindow="0" yWindow="0" windowWidth="28800" windowHeight="12228" activeTab="5" xr2:uid="{00000000-000D-0000-FFFF-FFFF00000000}"/>
  </bookViews>
  <sheets>
    <sheet name="FrontPage" sheetId="8" r:id="rId1"/>
    <sheet name="Instructions" sheetId="9" r:id="rId2"/>
    <sheet name="BlockArea" sheetId="7" r:id="rId3"/>
    <sheet name="Housing" sheetId="3" r:id="rId4"/>
    <sheet name="Electricity" sheetId="2" r:id="rId5"/>
    <sheet name="Water" sheetId="4" r:id="rId6"/>
    <sheet name="Food" sheetId="5" r:id="rId7"/>
    <sheet name="Feedback" sheetId="6" r:id="rId8"/>
  </sheets>
  <definedNames>
    <definedName name="chromebook">Electricity!$A$123</definedName>
    <definedName name="chromecast">#REF!</definedName>
    <definedName name="dehumidifier">#REF!</definedName>
    <definedName name="dishwasher">Electricity!$A$41</definedName>
    <definedName name="freezer">Electricity!$A$46</definedName>
    <definedName name="fridge">Electricity!$A$47</definedName>
    <definedName name="fryer">#REF!</definedName>
    <definedName name="humidifier">#REF!</definedName>
    <definedName name="imac">#REF!</definedName>
    <definedName name="iron">Electricity!$A$79</definedName>
    <definedName name="jacuzzi">Electricity!$A$67</definedName>
    <definedName name="lawnmower">#REF!</definedName>
    <definedName name="microwave">Electricity!$A$39</definedName>
    <definedName name="oven">Electricity!$A$42</definedName>
    <definedName name="percolator">#REF!</definedName>
    <definedName name="projector">#REF!</definedName>
    <definedName name="refrigerator">#REF!</definedName>
    <definedName name="scanner">Electricity!$A$130</definedName>
    <definedName name="steriliser">#REF!</definedName>
    <definedName name="strimmer">#REF!</definedName>
    <definedName name="toaster">Electricity!$A$40</definedName>
    <definedName name="treadmill">Electricity!$A$147</definedName>
  </definedNames>
  <calcPr calcId="191028"/>
</workbook>
</file>

<file path=xl/calcChain.xml><?xml version="1.0" encoding="utf-8"?>
<calcChain xmlns="http://schemas.openxmlformats.org/spreadsheetml/2006/main">
  <c r="G3" i="5" l="1"/>
  <c r="J3" i="5" s="1"/>
  <c r="H3" i="5"/>
  <c r="K3" i="5" s="1"/>
  <c r="G15" i="5"/>
  <c r="J15" i="5" s="1"/>
  <c r="H15" i="5"/>
  <c r="K15" i="5" s="1"/>
  <c r="G4" i="5"/>
  <c r="J4" i="5" s="1"/>
  <c r="H4" i="5"/>
  <c r="K4" i="5" s="1"/>
  <c r="G5" i="5"/>
  <c r="J5" i="5" s="1"/>
  <c r="H5" i="5"/>
  <c r="K5" i="5" s="1"/>
  <c r="G6" i="5"/>
  <c r="J6" i="5" s="1"/>
  <c r="H6" i="5"/>
  <c r="K6" i="5" s="1"/>
  <c r="G7" i="5"/>
  <c r="J7" i="5" s="1"/>
  <c r="H7" i="5"/>
  <c r="K7" i="5" s="1"/>
  <c r="G8" i="5"/>
  <c r="J8" i="5" s="1"/>
  <c r="H8" i="5"/>
  <c r="K8" i="5" s="1"/>
  <c r="G9" i="5"/>
  <c r="J9" i="5" s="1"/>
  <c r="H9" i="5"/>
  <c r="K9" i="5" s="1"/>
  <c r="G10" i="5"/>
  <c r="J10" i="5" s="1"/>
  <c r="H10" i="5"/>
  <c r="K10" i="5" s="1"/>
  <c r="G12" i="5"/>
  <c r="J12" i="5" s="1"/>
  <c r="H12" i="5"/>
  <c r="K12" i="5" s="1"/>
  <c r="G13" i="5"/>
  <c r="J13" i="5" s="1"/>
  <c r="H13" i="5"/>
  <c r="K13" i="5" s="1"/>
  <c r="G14" i="5"/>
  <c r="J14" i="5" s="1"/>
  <c r="H14" i="5"/>
  <c r="K14" i="5" s="1"/>
  <c r="G16" i="5"/>
  <c r="J16" i="5" s="1"/>
  <c r="H16" i="5"/>
  <c r="K16" i="5" s="1"/>
  <c r="G17" i="5"/>
  <c r="J17" i="5" s="1"/>
  <c r="H17" i="5"/>
  <c r="K17" i="5" s="1"/>
  <c r="G18" i="5"/>
  <c r="J18" i="5" s="1"/>
  <c r="H18" i="5"/>
  <c r="K18" i="5" s="1"/>
  <c r="G19" i="5"/>
  <c r="J19" i="5" s="1"/>
  <c r="H19" i="5"/>
  <c r="K19" i="5" s="1"/>
  <c r="G20" i="5"/>
  <c r="J20" i="5" s="1"/>
  <c r="H20" i="5"/>
  <c r="K20" i="5" s="1"/>
  <c r="G21" i="5"/>
  <c r="J21" i="5" s="1"/>
  <c r="H21" i="5"/>
  <c r="K21" i="5" s="1"/>
  <c r="G22" i="5"/>
  <c r="J22" i="5" s="1"/>
  <c r="H22" i="5"/>
  <c r="K22" i="5" s="1"/>
  <c r="G23" i="5"/>
  <c r="J23" i="5" s="1"/>
  <c r="H23" i="5"/>
  <c r="K23" i="5" s="1"/>
  <c r="G24" i="5"/>
  <c r="J24" i="5" s="1"/>
  <c r="H24" i="5"/>
  <c r="K24" i="5" s="1"/>
  <c r="G25" i="5"/>
  <c r="J25" i="5" s="1"/>
  <c r="H25" i="5"/>
  <c r="K25" i="5" s="1"/>
  <c r="G26" i="5"/>
  <c r="J26" i="5" s="1"/>
  <c r="H26" i="5"/>
  <c r="K26" i="5" s="1"/>
  <c r="G27" i="5"/>
  <c r="J27" i="5" s="1"/>
  <c r="H27" i="5"/>
  <c r="K27" i="5" s="1"/>
  <c r="G28" i="5"/>
  <c r="J28" i="5" s="1"/>
  <c r="H28" i="5"/>
  <c r="K28" i="5" s="1"/>
  <c r="G29" i="5"/>
  <c r="J29" i="5" s="1"/>
  <c r="H29" i="5"/>
  <c r="K29" i="5" s="1"/>
  <c r="G30" i="5"/>
  <c r="J30" i="5" s="1"/>
  <c r="H30" i="5"/>
  <c r="K30" i="5" s="1"/>
  <c r="G11" i="5"/>
  <c r="J11" i="5" s="1"/>
  <c r="H11" i="5"/>
  <c r="K11" i="5" s="1"/>
  <c r="G31" i="5"/>
  <c r="J31" i="5" s="1"/>
  <c r="H31" i="5"/>
  <c r="K31" i="5" s="1"/>
  <c r="G32" i="5"/>
  <c r="J32" i="5" s="1"/>
  <c r="H32" i="5"/>
  <c r="K32" i="5" s="1"/>
  <c r="G33" i="5"/>
  <c r="J33" i="5" s="1"/>
  <c r="H33" i="5"/>
  <c r="K33" i="5" s="1"/>
  <c r="G34" i="5"/>
  <c r="J34" i="5" s="1"/>
  <c r="H34" i="5"/>
  <c r="K34" i="5" s="1"/>
  <c r="G36" i="5"/>
  <c r="J36" i="5" s="1"/>
  <c r="H36" i="5"/>
  <c r="K36" i="5" s="1"/>
  <c r="G45" i="5"/>
  <c r="J45" i="5" s="1"/>
  <c r="H45" i="5"/>
  <c r="K45" i="5" s="1"/>
  <c r="G37" i="5"/>
  <c r="J37" i="5" s="1"/>
  <c r="H37" i="5"/>
  <c r="K37" i="5" s="1"/>
  <c r="G38" i="5"/>
  <c r="J38" i="5" s="1"/>
  <c r="H38" i="5"/>
  <c r="K38" i="5" s="1"/>
  <c r="G39" i="5"/>
  <c r="J39" i="5" s="1"/>
  <c r="H39" i="5"/>
  <c r="K39" i="5" s="1"/>
  <c r="G40" i="5"/>
  <c r="J40" i="5" s="1"/>
  <c r="H40" i="5"/>
  <c r="K40" i="5" s="1"/>
  <c r="G41" i="5"/>
  <c r="J41" i="5" s="1"/>
  <c r="H41" i="5"/>
  <c r="K41" i="5" s="1"/>
  <c r="G42" i="5"/>
  <c r="J42" i="5" s="1"/>
  <c r="H42" i="5"/>
  <c r="K42" i="5" s="1"/>
  <c r="G43" i="5"/>
  <c r="J43" i="5" s="1"/>
  <c r="H43" i="5"/>
  <c r="K43" i="5" s="1"/>
  <c r="G44" i="5"/>
  <c r="J44" i="5" s="1"/>
  <c r="H44" i="5"/>
  <c r="K44" i="5" s="1"/>
  <c r="G35" i="5"/>
  <c r="J35" i="5" s="1"/>
  <c r="H35" i="5"/>
  <c r="K35" i="5" s="1"/>
  <c r="H2" i="5"/>
  <c r="K2" i="5" s="1"/>
  <c r="G2" i="5"/>
  <c r="J2" i="5" s="1"/>
  <c r="L2" i="5" s="1"/>
  <c r="I7" i="7"/>
  <c r="G3" i="7"/>
  <c r="H3" i="7"/>
  <c r="I3" i="7"/>
  <c r="G4" i="7"/>
  <c r="H4" i="7"/>
  <c r="I4" i="7"/>
  <c r="G5" i="7"/>
  <c r="H5" i="7"/>
  <c r="I5" i="7"/>
  <c r="G6" i="7"/>
  <c r="H6" i="7"/>
  <c r="I6" i="7"/>
  <c r="G7" i="7"/>
  <c r="H7" i="7"/>
  <c r="G8" i="7"/>
  <c r="H8" i="7"/>
  <c r="I8" i="7"/>
  <c r="G9" i="7"/>
  <c r="H9" i="7"/>
  <c r="I9" i="7"/>
  <c r="G10" i="7"/>
  <c r="H10" i="7"/>
  <c r="I10" i="7"/>
  <c r="G11" i="7"/>
  <c r="H11" i="7"/>
  <c r="I11" i="7"/>
  <c r="G12" i="7"/>
  <c r="H12" i="7"/>
  <c r="I12" i="7"/>
  <c r="G13" i="7"/>
  <c r="H13" i="7"/>
  <c r="I13" i="7"/>
  <c r="G14" i="7"/>
  <c r="H14" i="7"/>
  <c r="I14" i="7"/>
  <c r="G15" i="7"/>
  <c r="H15" i="7"/>
  <c r="I15" i="7"/>
  <c r="G16" i="7"/>
  <c r="H16" i="7"/>
  <c r="I16" i="7"/>
  <c r="H2" i="7"/>
  <c r="I2" i="7"/>
  <c r="G2" i="7"/>
  <c r="K2" i="7" s="1"/>
  <c r="L2" i="7" s="1"/>
  <c r="L35" i="5" l="1"/>
  <c r="L44" i="5"/>
  <c r="L43" i="5"/>
  <c r="L42" i="5"/>
  <c r="L41" i="5"/>
  <c r="L40" i="5"/>
  <c r="L39" i="5"/>
  <c r="L38" i="5"/>
  <c r="L37" i="5"/>
  <c r="L45" i="5"/>
  <c r="L36" i="5"/>
  <c r="L34" i="5"/>
  <c r="L33" i="5"/>
  <c r="L32" i="5"/>
  <c r="L31" i="5"/>
  <c r="L11" i="5"/>
  <c r="L30" i="5"/>
  <c r="L29" i="5"/>
  <c r="L28" i="5"/>
  <c r="L27" i="5"/>
  <c r="L26" i="5"/>
  <c r="L25" i="5"/>
  <c r="L24" i="5"/>
  <c r="L23" i="5"/>
  <c r="L22" i="5"/>
  <c r="L21" i="5"/>
  <c r="L20" i="5"/>
  <c r="L19" i="5"/>
  <c r="L18" i="5"/>
  <c r="L17" i="5"/>
  <c r="L16" i="5"/>
  <c r="L14" i="5"/>
  <c r="L13" i="5"/>
  <c r="L12" i="5"/>
  <c r="L10" i="5"/>
  <c r="L9" i="5"/>
  <c r="L8" i="5"/>
  <c r="L7" i="5"/>
  <c r="L6" i="5"/>
  <c r="L5" i="5"/>
  <c r="L4" i="5"/>
  <c r="L15" i="5"/>
  <c r="L3" i="5"/>
  <c r="K16" i="7"/>
  <c r="L16" i="7" s="1"/>
  <c r="K15" i="7"/>
  <c r="L15" i="7" s="1"/>
  <c r="K14" i="7"/>
  <c r="L14" i="7" s="1"/>
  <c r="K13" i="7"/>
  <c r="L13" i="7" s="1"/>
  <c r="K12" i="7"/>
  <c r="L12" i="7" s="1"/>
  <c r="K11" i="7"/>
  <c r="L11" i="7" s="1"/>
  <c r="K10" i="7"/>
  <c r="L10" i="7" s="1"/>
  <c r="K9" i="7"/>
  <c r="L9" i="7" s="1"/>
  <c r="K8" i="7"/>
  <c r="L8" i="7" s="1"/>
  <c r="K7" i="7"/>
  <c r="L7" i="7" s="1"/>
  <c r="K6" i="7"/>
  <c r="L6" i="7" s="1"/>
  <c r="K5" i="7"/>
  <c r="L5" i="7" s="1"/>
  <c r="K4" i="7"/>
  <c r="L4" i="7" s="1"/>
  <c r="K3" i="7"/>
  <c r="L3" i="7" s="1"/>
  <c r="L18" i="7" l="1"/>
</calcChain>
</file>

<file path=xl/sharedStrings.xml><?xml version="1.0" encoding="utf-8"?>
<sst xmlns="http://schemas.openxmlformats.org/spreadsheetml/2006/main" count="341" uniqueCount="292">
  <si>
    <t> </t>
  </si>
  <si>
    <t>KERR GROVE SUSTAINABLE LIVING ESTATE</t>
  </si>
  <si>
    <t>Sustainability Report</t>
  </si>
  <si>
    <t>? Kerr Grove​</t>
  </si>
  <si>
    <t xml:space="preserve">Clients: </t>
  </si>
  <si>
    <t>Insert Family here​</t>
  </si>
  <si>
    <t xml:space="preserve">Developer: </t>
  </si>
  <si>
    <t>Insert group member Names</t>
  </si>
  <si>
    <t>INSTRUCTIONS</t>
  </si>
  <si>
    <t>To assist in guiding your thinking for the calculations required to complete this task, spreadsheets for each of the sections have been set up with the structure, and some of the information pre-populated.  Explanations of each of these sections is below.</t>
  </si>
  <si>
    <t>Colour</t>
  </si>
  <si>
    <t>Explanation</t>
  </si>
  <si>
    <t>The two colours are headings to provide some organisation to the spreadsheet. You do not need to do anythign with these</t>
  </si>
  <si>
    <t>Cells that are white are either blank, or contain information that has already been pre-populated.  Therefore the information in these cells should not be changed in any way as it may impact signficatnly on your ability to complete your work for this part of the task</t>
  </si>
  <si>
    <t>The cells coloured like this are one where you needed to enter information or data.  This may be entering just the numbers associated with the white cells, or it might be adding more entries under the previous ones for factors that the spreadsheet has not considered</t>
  </si>
  <si>
    <t>In these cells you need to enter a formula to perform an appropriate calculation based on the numbers that were already there (white cells) and the numbers you entered (green cells).</t>
  </si>
  <si>
    <t>Triangle Number</t>
  </si>
  <si>
    <t>Side A Scale Length (mm)</t>
  </si>
  <si>
    <t>Side B Scale Length (mm)</t>
  </si>
  <si>
    <t>Side C Scale Length (mm)</t>
  </si>
  <si>
    <t>Side A Actual Length (m)</t>
  </si>
  <si>
    <t>Side B Actual Length (m)</t>
  </si>
  <si>
    <t>Side C Actual Length (m)</t>
  </si>
  <si>
    <t>Semiperimeter</t>
  </si>
  <si>
    <t>Area (m)</t>
  </si>
  <si>
    <t>Values that need to be entered (not all rows)</t>
  </si>
  <si>
    <t>TOTAL BLOCK AREA</t>
  </si>
  <si>
    <t>Room</t>
  </si>
  <si>
    <t>Actual Length (mm)</t>
  </si>
  <si>
    <t>Actual Width (mm)</t>
  </si>
  <si>
    <t>Scaled Length (mm)</t>
  </si>
  <si>
    <t>Scaled Width (mm)</t>
  </si>
  <si>
    <t>Values that need to be entered</t>
  </si>
  <si>
    <t>Cells where a formula needs to be entered</t>
  </si>
  <si>
    <t>Appliance</t>
  </si>
  <si>
    <t>Average Wattage</t>
  </si>
  <si>
    <t>Standby Wattage</t>
  </si>
  <si>
    <t>Hours Used Per Day</t>
  </si>
  <si>
    <t>Hours on Standby per Day</t>
  </si>
  <si>
    <t>Entertainment</t>
  </si>
  <si>
    <t>22 Inch LED TV</t>
  </si>
  <si>
    <t>Graph of Power Usage and Generation</t>
  </si>
  <si>
    <t>32 Inch LED TV</t>
  </si>
  <si>
    <t>42 Inch LED TV</t>
  </si>
  <si>
    <t>46 Inch LED TV</t>
  </si>
  <si>
    <t>49 Inch LED TV</t>
  </si>
  <si>
    <t>55 Inch LED TV</t>
  </si>
  <si>
    <t>65 Inch LED TV</t>
  </si>
  <si>
    <t>82 Inch LED TV</t>
  </si>
  <si>
    <t>Set Top Box</t>
  </si>
  <si>
    <t>Amazon Echo</t>
  </si>
  <si>
    <t>Apple TV</t>
  </si>
  <si>
    <t>Google Home Mini</t>
  </si>
  <si>
    <t>DVD Player</t>
  </si>
  <si>
    <t>Home Sound System</t>
  </si>
  <si>
    <t>Gaming PC</t>
  </si>
  <si>
    <t>Game Console</t>
  </si>
  <si>
    <t>Xbox One</t>
  </si>
  <si>
    <t>Playstation 5</t>
  </si>
  <si>
    <t>Guitar Amplifier</t>
  </si>
  <si>
    <t>Kitchen</t>
  </si>
  <si>
    <t>Air Fryer</t>
  </si>
  <si>
    <t>Electric Kettle</t>
  </si>
  <si>
    <t>Electric Pressure Cooker</t>
  </si>
  <si>
    <t>Espresso Coffee Machine</t>
  </si>
  <si>
    <t>Food Blender</t>
  </si>
  <si>
    <t>Food Dehydrator</t>
  </si>
  <si>
    <t>Rice Cooker</t>
  </si>
  <si>
    <t>Sandwich Maker</t>
  </si>
  <si>
    <t>Slow Cooker</t>
  </si>
  <si>
    <t>Microwave</t>
  </si>
  <si>
    <t>Toaster</t>
  </si>
  <si>
    <t>Dishwasher</t>
  </si>
  <si>
    <t>Electric Oven</t>
  </si>
  <si>
    <t>Electric stove</t>
  </si>
  <si>
    <t>Induction Hob (per hob)</t>
  </si>
  <si>
    <t>Chest Freezer</t>
  </si>
  <si>
    <t>Freezer</t>
  </si>
  <si>
    <t>Fridge</t>
  </si>
  <si>
    <t>Fridge / Freezer</t>
  </si>
  <si>
    <t>Mini Fridge</t>
  </si>
  <si>
    <t>Cooker Hood</t>
  </si>
  <si>
    <t>Heating and Cooling</t>
  </si>
  <si>
    <t>Inverter Air conditioner</t>
  </si>
  <si>
    <t>Evaporative Air Conditioner</t>
  </si>
  <si>
    <t>Home Air Conditioner</t>
  </si>
  <si>
    <t>Window Air Conditioner</t>
  </si>
  <si>
    <t>Ceiling Fan</t>
  </si>
  <si>
    <t>Pedestal Fan</t>
  </si>
  <si>
    <t>Electric Blanket</t>
  </si>
  <si>
    <t>Electric Heater Fan</t>
  </si>
  <si>
    <t>Electric Water Heater</t>
  </si>
  <si>
    <t>Hot Tub</t>
  </si>
  <si>
    <t>Laundry, Bathroom and Cleaning</t>
  </si>
  <si>
    <t>Washing Machine</t>
  </si>
  <si>
    <t>Clothes Dryer</t>
  </si>
  <si>
    <t>Vacuum Cleaner</t>
  </si>
  <si>
    <t>Bathroom Fan</t>
  </si>
  <si>
    <t>Electric Iron</t>
  </si>
  <si>
    <t>Sewing Machine</t>
  </si>
  <si>
    <t>Lighting</t>
  </si>
  <si>
    <t>100W light bulb (Incandescent)</t>
  </si>
  <si>
    <t>60W light bulb (Incandescent)</t>
  </si>
  <si>
    <t>Fluorescent Lamp</t>
  </si>
  <si>
    <t>LED Light Bulb</t>
  </si>
  <si>
    <t>Night Light</t>
  </si>
  <si>
    <t>LED Christmas Lights</t>
  </si>
  <si>
    <t>Tools</t>
  </si>
  <si>
    <t>3" belt sander</t>
  </si>
  <si>
    <t>9" disc sander</t>
  </si>
  <si>
    <t>Corded Drill</t>
  </si>
  <si>
    <t>Pressure Washer</t>
  </si>
  <si>
    <t>Cordless Drill Charger</t>
  </si>
  <si>
    <t>Electric Mower</t>
  </si>
  <si>
    <t>Corded Electric Handheld Leaf Blower</t>
  </si>
  <si>
    <t>EV Car Charger</t>
  </si>
  <si>
    <t>Garage Door Opener</t>
  </si>
  <si>
    <t>Clock radio</t>
  </si>
  <si>
    <t>Smoke Detector</t>
  </si>
  <si>
    <t>Water Feature</t>
  </si>
  <si>
    <t>Aquarium Pump</t>
  </si>
  <si>
    <t>Domestic Water Pump</t>
  </si>
  <si>
    <t>Submersible Water Pump</t>
  </si>
  <si>
    <t>Home Office / Technology</t>
  </si>
  <si>
    <t>Chromebook</t>
  </si>
  <si>
    <t>Computer Monitor</t>
  </si>
  <si>
    <t>Desktop Computer</t>
  </si>
  <si>
    <t>Tablet Computer</t>
  </si>
  <si>
    <t>Laptop Computer</t>
  </si>
  <si>
    <t>Laser Printer</t>
  </si>
  <si>
    <t>Inkjet Printer</t>
  </si>
  <si>
    <t>Scanner</t>
  </si>
  <si>
    <t>WiFi Router</t>
  </si>
  <si>
    <t>Home Phone</t>
  </si>
  <si>
    <t>Phone Charger</t>
  </si>
  <si>
    <t>Tablet Charger</t>
  </si>
  <si>
    <t>Paper Shredder</t>
  </si>
  <si>
    <t>Personal Care</t>
  </si>
  <si>
    <t>Electric Shaver</t>
  </si>
  <si>
    <t>Curling Iron</t>
  </si>
  <si>
    <t>Hair Straightener</t>
  </si>
  <si>
    <t>Hair Blow Dryer</t>
  </si>
  <si>
    <t>Treadmill</t>
  </si>
  <si>
    <t>Air Purifier</t>
  </si>
  <si>
    <t>kWh</t>
  </si>
  <si>
    <t>Power Generation</t>
  </si>
  <si>
    <t>Solar System Size</t>
  </si>
  <si>
    <t>kW</t>
  </si>
  <si>
    <t>1 kW of panels produces 4kWh per day of power</t>
  </si>
  <si>
    <t>Water Use</t>
  </si>
  <si>
    <t>Quantity</t>
  </si>
  <si>
    <t>Measurement Unit</t>
  </si>
  <si>
    <t>Water Consumption</t>
  </si>
  <si>
    <t>L/day</t>
  </si>
  <si>
    <t>L/year</t>
  </si>
  <si>
    <t>Inside Water Use</t>
  </si>
  <si>
    <t>Shower</t>
  </si>
  <si>
    <t>minutes per day</t>
  </si>
  <si>
    <t>Graph of Water Usage and Collection</t>
  </si>
  <si>
    <t>Bathtub</t>
  </si>
  <si>
    <t>uses per day</t>
  </si>
  <si>
    <t>Front Load Washing Machine</t>
  </si>
  <si>
    <t>Top Load Washing Machine</t>
  </si>
  <si>
    <t>Brushing Teeth with tap running</t>
  </si>
  <si>
    <t>Drinking, Cleaning, Cooking/person</t>
  </si>
  <si>
    <t>number of people</t>
  </si>
  <si>
    <t>Hand Basin Use</t>
  </si>
  <si>
    <t>Toilet Flush single</t>
  </si>
  <si>
    <t>Toilet Flush half</t>
  </si>
  <si>
    <t>Outside Water Use</t>
  </si>
  <si>
    <t>Garden Sprinkler</t>
  </si>
  <si>
    <t>Car Wash</t>
  </si>
  <si>
    <t>Hosing Hard Surfaces</t>
  </si>
  <si>
    <t>Drip System</t>
  </si>
  <si>
    <t>Rainfall Collection</t>
  </si>
  <si>
    <t>L</t>
  </si>
  <si>
    <t>Roof area (sqm)</t>
  </si>
  <si>
    <t>Rainfall (mm)</t>
  </si>
  <si>
    <t>Crop</t>
  </si>
  <si>
    <t>Plants Per Person</t>
  </si>
  <si>
    <t>Plant Spacing</t>
  </si>
  <si>
    <t>Row Spacing</t>
  </si>
  <si>
    <t>Plant Spacing (m)</t>
  </si>
  <si>
    <t>Row spacing (m)</t>
  </si>
  <si>
    <t>plants in 1m row</t>
  </si>
  <si>
    <t>rows per 1m</t>
  </si>
  <si>
    <t>plants per sqm</t>
  </si>
  <si>
    <t>Sqm planted</t>
  </si>
  <si>
    <t>Plants grown</t>
  </si>
  <si>
    <t>People Fed</t>
  </si>
  <si>
    <t>Artichoke</t>
  </si>
  <si>
    <t>Asparagus</t>
  </si>
  <si>
    <t>Beans, Lima</t>
  </si>
  <si>
    <t>Beans, Snap</t>
  </si>
  <si>
    <t>Beans, Soy</t>
  </si>
  <si>
    <t>Beetroot</t>
  </si>
  <si>
    <t>Broccoli</t>
  </si>
  <si>
    <t>Brussels sprouts</t>
  </si>
  <si>
    <t>Cabbage</t>
  </si>
  <si>
    <t>Capsicum</t>
  </si>
  <si>
    <t>Carrots</t>
  </si>
  <si>
    <t>Cauliflower</t>
  </si>
  <si>
    <t>Celery</t>
  </si>
  <si>
    <t>Chickpea</t>
  </si>
  <si>
    <t>Chinese Cabbage</t>
  </si>
  <si>
    <t>Corn</t>
  </si>
  <si>
    <t>Cucumber</t>
  </si>
  <si>
    <t>Eggplant</t>
  </si>
  <si>
    <t>Garlic</t>
  </si>
  <si>
    <t>Horseradish</t>
  </si>
  <si>
    <t>Kale</t>
  </si>
  <si>
    <t>Leeks</t>
  </si>
  <si>
    <t>Lettuce</t>
  </si>
  <si>
    <t>Melons</t>
  </si>
  <si>
    <t>Mustard</t>
  </si>
  <si>
    <t>Okra</t>
  </si>
  <si>
    <t>Onion</t>
  </si>
  <si>
    <t>Parsnip</t>
  </si>
  <si>
    <t>Peas</t>
  </si>
  <si>
    <t>Potato</t>
  </si>
  <si>
    <t>Pumpkin</t>
  </si>
  <si>
    <t>Radish</t>
  </si>
  <si>
    <t>Rhubarb</t>
  </si>
  <si>
    <t>Rocket</t>
  </si>
  <si>
    <t>Spinach</t>
  </si>
  <si>
    <t>Sunflower</t>
  </si>
  <si>
    <t>Sweet Potato</t>
  </si>
  <si>
    <t>Swiss Chard</t>
  </si>
  <si>
    <t>Tomato, Cherry</t>
  </si>
  <si>
    <t>Tomato, Cooking</t>
  </si>
  <si>
    <t>Tomato, Slicing</t>
  </si>
  <si>
    <t>Turnip</t>
  </si>
  <si>
    <t>Watermelon</t>
  </si>
  <si>
    <t>Zucchini</t>
  </si>
  <si>
    <t>Other Food Items</t>
  </si>
  <si>
    <t>Tree Based foods</t>
  </si>
  <si>
    <t>1 per family</t>
  </si>
  <si>
    <t>6 m spacing</t>
  </si>
  <si>
    <t>Number planted</t>
  </si>
  <si>
    <t>apples</t>
  </si>
  <si>
    <t>almonds</t>
  </si>
  <si>
    <t>apricots</t>
  </si>
  <si>
    <t>avocados</t>
  </si>
  <si>
    <t>bananas</t>
  </si>
  <si>
    <t>cacao (cocoa)</t>
  </si>
  <si>
    <t>cashews</t>
  </si>
  <si>
    <t>cherries</t>
  </si>
  <si>
    <t>cinnamon</t>
  </si>
  <si>
    <t>cloves</t>
  </si>
  <si>
    <t>coconuts</t>
  </si>
  <si>
    <t>dates</t>
  </si>
  <si>
    <t>figs</t>
  </si>
  <si>
    <t>grapefruit</t>
  </si>
  <si>
    <t>lemons</t>
  </si>
  <si>
    <t>limes</t>
  </si>
  <si>
    <t>mangos</t>
  </si>
  <si>
    <t>nectarines</t>
  </si>
  <si>
    <t>nutmeg</t>
  </si>
  <si>
    <t>olives</t>
  </si>
  <si>
    <t>oranges</t>
  </si>
  <si>
    <t>papaya</t>
  </si>
  <si>
    <t>peaches</t>
  </si>
  <si>
    <t>pecans</t>
  </si>
  <si>
    <t>persimmons</t>
  </si>
  <si>
    <t>pistachio</t>
  </si>
  <si>
    <t>plums</t>
  </si>
  <si>
    <t>walnuts</t>
  </si>
  <si>
    <t>Animals</t>
  </si>
  <si>
    <t>Number of chickens</t>
  </si>
  <si>
    <t>Space Required</t>
  </si>
  <si>
    <t>Chicken Eggs</t>
  </si>
  <si>
    <t>per person</t>
  </si>
  <si>
    <t>Peer 1</t>
  </si>
  <si>
    <t>Peer 2</t>
  </si>
  <si>
    <t>Peer 3</t>
  </si>
  <si>
    <t>Energy Production and Storage</t>
  </si>
  <si>
    <t>Water Collection and Storage</t>
  </si>
  <si>
    <t>Food Production Quantity and Diet Health</t>
  </si>
  <si>
    <t>Sustainability in House Design and Materials</t>
  </si>
  <si>
    <t>Liveability of Indoor and Outdoor Spaces</t>
  </si>
  <si>
    <t>GRAPH OF EVALUATION DATA</t>
  </si>
  <si>
    <t>Power Per Day (Wh)</t>
  </si>
  <si>
    <t>Wh</t>
  </si>
  <si>
    <t>Total Daily Power Consumption</t>
  </si>
  <si>
    <t>Total Daily Power Generation</t>
  </si>
  <si>
    <t>Total Yearly Water Usage</t>
  </si>
  <si>
    <t>Total Yearly Water Collection</t>
  </si>
  <si>
    <t>Actual Width (m)</t>
  </si>
  <si>
    <t>Actual Length (m)</t>
  </si>
  <si>
    <t>Developer Score [Self]</t>
  </si>
  <si>
    <t>Client Score [Teacher]</t>
  </si>
  <si>
    <t>Peer Score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</si>
</sst>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b/>
      <sz val="11"/>
      <color theme="1"/>
      <name val="Calibri"/>
      <family val="2"/>
      <scheme val="minor"/>
    </font>
    <font>
      <b/>
      <sz val="11.7"/>
      <color rgb="FF474747"/>
      <name val="Calibri"/>
    </font>
    <font>
      <sz val="13"/>
      <color rgb="FF444444"/>
      <name val="Calibri"/>
    </font>
    <font>
      <b/>
      <sz val="11"/>
      <color rgb="FF000000"/>
      <name val="Calibri"/>
      <family val="2"/>
      <scheme val="minor"/>
    </font>
    <font>
      <sz val="12"/>
      <color rgb="FF000000"/>
      <name val="Lato-Light"/>
      <charset val="1"/>
    </font>
    <font>
      <sz val="11"/>
      <color theme="1"/>
      <name val="Calibri"/>
    </font>
    <font>
      <b/>
      <sz val="11"/>
      <color rgb="FF000000"/>
      <name val="Calibri"/>
    </font>
    <font>
      <sz val="11"/>
      <color rgb="FF000000"/>
      <name val="Calibri"/>
    </font>
    <font>
      <sz val="11"/>
      <color rgb="FF000000"/>
      <name val="Lato-Light"/>
      <charset val="1"/>
    </font>
    <font>
      <sz val="11"/>
      <color rgb="FF000000"/>
      <name val="Calibri"/>
      <family val="2"/>
    </font>
    <font>
      <b/>
      <sz val="11"/>
      <color rgb="FF000000"/>
      <name val="Calibri"/>
      <family val="2"/>
    </font>
    <font>
      <sz val="9"/>
      <color theme="1"/>
      <name val="Verdana"/>
      <charset val="1"/>
    </font>
    <font>
      <sz val="13.5"/>
      <color rgb="FF000000"/>
      <name val="Times New Roman"/>
      <charset val="1"/>
    </font>
    <font>
      <sz val="28"/>
      <color rgb="FF000000"/>
      <name val="Univers Condensed"/>
      <charset val="1"/>
    </font>
    <font>
      <sz val="14"/>
      <color rgb="FF000000"/>
      <name val="Calisto MT"/>
      <charset val="1"/>
    </font>
    <font>
      <sz val="36"/>
      <color theme="1"/>
      <name val="Calibri"/>
      <family val="2"/>
      <scheme val="minor"/>
    </font>
    <font>
      <b/>
      <sz val="20"/>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8CBAD"/>
        <bgColor indexed="64"/>
      </patternFill>
    </fill>
    <fill>
      <patternFill patternType="solid">
        <fgColor rgb="FFFFC000"/>
        <bgColor indexed="64"/>
      </patternFill>
    </fill>
    <fill>
      <patternFill patternType="solid">
        <fgColor rgb="FFC6E0B4"/>
        <bgColor indexed="64"/>
      </patternFill>
    </fill>
    <fill>
      <patternFill patternType="solid">
        <fgColor rgb="FFBDD7EE"/>
        <bgColor indexed="64"/>
      </patternFill>
    </fill>
    <fill>
      <patternFill patternType="solid">
        <fgColor theme="8" tint="0.5999938962981048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DDDDDD"/>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s>
  <cellStyleXfs count="1">
    <xf numFmtId="0" fontId="0" fillId="0" borderId="0"/>
  </cellStyleXfs>
  <cellXfs count="102">
    <xf numFmtId="0" fontId="0" fillId="0" borderId="0" xfId="0"/>
    <xf numFmtId="0" fontId="2" fillId="0" borderId="0" xfId="0" applyFont="1" applyAlignment="1">
      <alignment wrapText="1"/>
    </xf>
    <xf numFmtId="0" fontId="3" fillId="0" borderId="0" xfId="0" applyFont="1" applyAlignment="1">
      <alignment wrapText="1"/>
    </xf>
    <xf numFmtId="0" fontId="2" fillId="3" borderId="0" xfId="0" applyFont="1" applyFill="1" applyAlignment="1">
      <alignment wrapText="1"/>
    </xf>
    <xf numFmtId="0" fontId="1" fillId="3" borderId="0" xfId="0" applyFont="1" applyFill="1"/>
    <xf numFmtId="0" fontId="0" fillId="5" borderId="0" xfId="0" applyFill="1"/>
    <xf numFmtId="0" fontId="0" fillId="6" borderId="0" xfId="0" applyFill="1"/>
    <xf numFmtId="0" fontId="1" fillId="0" borderId="0" xfId="0" applyFont="1" applyAlignment="1">
      <alignment horizontal="center" wrapText="1"/>
    </xf>
    <xf numFmtId="0" fontId="1" fillId="0" borderId="0" xfId="0" applyFont="1"/>
    <xf numFmtId="0" fontId="0" fillId="0" borderId="0" xfId="0" applyAlignment="1">
      <alignment wrapText="1"/>
    </xf>
    <xf numFmtId="0" fontId="0" fillId="0" borderId="0" xfId="0" applyAlignment="1">
      <alignment vertical="center" wrapText="1"/>
    </xf>
    <xf numFmtId="0" fontId="2" fillId="4" borderId="0" xfId="0" applyFont="1" applyFill="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0" borderId="1" xfId="0" applyBorder="1"/>
    <xf numFmtId="0" fontId="0" fillId="5" borderId="1" xfId="0" applyFill="1" applyBorder="1"/>
    <xf numFmtId="0" fontId="0" fillId="6" borderId="1" xfId="0" applyFill="1" applyBorder="1"/>
    <xf numFmtId="0" fontId="0" fillId="0" borderId="4" xfId="0" applyBorder="1"/>
    <xf numFmtId="0" fontId="0" fillId="0" borderId="3" xfId="0" applyBorder="1" applyAlignment="1">
      <alignment horizontal="center" vertical="center"/>
    </xf>
    <xf numFmtId="0" fontId="0" fillId="2" borderId="0" xfId="0" applyFill="1" applyAlignment="1">
      <alignment horizontal="center" vertical="center"/>
    </xf>
    <xf numFmtId="0" fontId="3" fillId="0" borderId="1" xfId="0" applyFont="1" applyBorder="1" applyAlignment="1">
      <alignment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1" fillId="4" borderId="1" xfId="0" applyFont="1" applyFill="1" applyBorder="1" applyAlignment="1">
      <alignment horizontal="center" vertical="center"/>
    </xf>
    <xf numFmtId="0" fontId="0" fillId="0" borderId="5" xfId="0" applyBorder="1"/>
    <xf numFmtId="0" fontId="0" fillId="0" borderId="0" xfId="0" applyAlignment="1">
      <alignment horizontal="left" vertical="center" wrapText="1"/>
    </xf>
    <xf numFmtId="0" fontId="7" fillId="0" borderId="6" xfId="0" applyFont="1" applyBorder="1" applyAlignment="1">
      <alignment wrapText="1"/>
    </xf>
    <xf numFmtId="0" fontId="7" fillId="3" borderId="6" xfId="0" applyFont="1" applyFill="1" applyBorder="1" applyAlignment="1">
      <alignment wrapText="1"/>
    </xf>
    <xf numFmtId="0" fontId="7" fillId="4" borderId="6" xfId="0" applyFont="1" applyFill="1" applyBorder="1" applyAlignment="1">
      <alignment horizontal="center" vertical="center" wrapText="1"/>
    </xf>
    <xf numFmtId="0" fontId="8" fillId="0" borderId="1" xfId="0" applyFont="1" applyBorder="1" applyAlignment="1">
      <alignment wrapText="1"/>
    </xf>
    <xf numFmtId="0" fontId="9" fillId="0" borderId="1" xfId="0" applyFont="1" applyBorder="1" applyAlignment="1">
      <alignment wrapText="1"/>
    </xf>
    <xf numFmtId="0" fontId="9" fillId="0" borderId="0" xfId="0" applyFont="1" applyAlignment="1">
      <alignment wrapText="1"/>
    </xf>
    <xf numFmtId="0" fontId="5" fillId="0" borderId="0" xfId="0" applyFont="1" applyAlignment="1">
      <alignment wrapText="1"/>
    </xf>
    <xf numFmtId="0" fontId="11" fillId="4" borderId="1" xfId="0" applyFont="1" applyFill="1" applyBorder="1"/>
    <xf numFmtId="0" fontId="10" fillId="4" borderId="0" xfId="0" applyFont="1" applyFill="1"/>
    <xf numFmtId="0" fontId="11" fillId="4" borderId="0" xfId="0" applyFont="1" applyFill="1" applyAlignment="1">
      <alignment horizontal="center" vertical="center" wrapText="1"/>
    </xf>
    <xf numFmtId="0" fontId="11" fillId="4" borderId="0" xfId="0" applyFont="1" applyFill="1" applyAlignment="1">
      <alignment horizontal="center" vertical="center"/>
    </xf>
    <xf numFmtId="0" fontId="10" fillId="0" borderId="0" xfId="0" applyFont="1"/>
    <xf numFmtId="2" fontId="0" fillId="0" borderId="0" xfId="0" applyNumberFormat="1"/>
    <xf numFmtId="2" fontId="0" fillId="0" borderId="1" xfId="0" applyNumberFormat="1" applyBorder="1"/>
    <xf numFmtId="164" fontId="0" fillId="0" borderId="1" xfId="0" applyNumberFormat="1" applyBorder="1"/>
    <xf numFmtId="0" fontId="0" fillId="0" borderId="0" xfId="0" applyAlignment="1">
      <alignment horizontal="center" vertical="center" wrapText="1"/>
    </xf>
    <xf numFmtId="0" fontId="0" fillId="0" borderId="0" xfId="0" applyAlignment="1">
      <alignment horizontal="center" vertical="center"/>
    </xf>
    <xf numFmtId="0" fontId="1" fillId="4" borderId="0" xfId="0" applyFont="1" applyFill="1"/>
    <xf numFmtId="0" fontId="12" fillId="0" borderId="1" xfId="0" applyFont="1" applyBorder="1"/>
    <xf numFmtId="2" fontId="0" fillId="0" borderId="5" xfId="0" applyNumberFormat="1" applyBorder="1"/>
    <xf numFmtId="0" fontId="0" fillId="0" borderId="0" xfId="0" applyAlignment="1">
      <alignment horizontal="left"/>
    </xf>
    <xf numFmtId="0" fontId="0" fillId="6" borderId="0" xfId="0" applyFill="1" applyAlignment="1">
      <alignment horizontal="left"/>
    </xf>
    <xf numFmtId="0" fontId="0" fillId="0" borderId="0" xfId="0" applyAlignment="1">
      <alignment horizontal="left" wrapText="1"/>
    </xf>
    <xf numFmtId="0" fontId="13" fillId="2" borderId="0" xfId="0" applyFont="1" applyFill="1"/>
    <xf numFmtId="0" fontId="0" fillId="2" borderId="0" xfId="0" applyFill="1"/>
    <xf numFmtId="0" fontId="15" fillId="2" borderId="0" xfId="0" applyFont="1" applyFill="1" applyAlignment="1">
      <alignment wrapText="1"/>
    </xf>
    <xf numFmtId="0" fontId="15" fillId="2" borderId="0" xfId="0" applyFont="1" applyFill="1"/>
    <xf numFmtId="0" fontId="0" fillId="0" borderId="0" xfId="0" applyAlignment="1">
      <alignment horizontal="center"/>
    </xf>
    <xf numFmtId="0" fontId="16" fillId="0" borderId="0" xfId="0" applyFont="1"/>
    <xf numFmtId="0" fontId="0" fillId="4" borderId="1" xfId="0" applyFill="1" applyBorder="1"/>
    <xf numFmtId="0" fontId="0" fillId="3" borderId="1" xfId="0" applyFill="1" applyBorder="1"/>
    <xf numFmtId="0" fontId="0" fillId="0" borderId="1" xfId="0" applyBorder="1" applyAlignment="1">
      <alignment vertical="center" wrapText="1"/>
    </xf>
    <xf numFmtId="0" fontId="8" fillId="0" borderId="3" xfId="0" applyFont="1" applyBorder="1" applyAlignment="1">
      <alignment wrapText="1"/>
    </xf>
    <xf numFmtId="0" fontId="9" fillId="0" borderId="3" xfId="0" applyFont="1" applyBorder="1" applyAlignment="1">
      <alignment wrapText="1"/>
    </xf>
    <xf numFmtId="0" fontId="0" fillId="0" borderId="0" xfId="0" applyFill="1" applyBorder="1"/>
    <xf numFmtId="0" fontId="4" fillId="4" borderId="1" xfId="0" applyFont="1" applyFill="1" applyBorder="1" applyAlignment="1"/>
    <xf numFmtId="0" fontId="1" fillId="4" borderId="5" xfId="0" applyFont="1" applyFill="1" applyBorder="1" applyAlignment="1"/>
    <xf numFmtId="0" fontId="1" fillId="4" borderId="8" xfId="0" applyFont="1" applyFill="1" applyBorder="1" applyAlignment="1"/>
    <xf numFmtId="0" fontId="1" fillId="4" borderId="9" xfId="0" applyFont="1" applyFill="1" applyBorder="1" applyAlignment="1"/>
    <xf numFmtId="0" fontId="1" fillId="4" borderId="1" xfId="0" applyFont="1" applyFill="1" applyBorder="1" applyAlignment="1"/>
    <xf numFmtId="0" fontId="0" fillId="5" borderId="5" xfId="0" applyFill="1" applyBorder="1" applyProtection="1">
      <protection locked="0"/>
    </xf>
    <xf numFmtId="0" fontId="0" fillId="5" borderId="1" xfId="0" applyFill="1" applyBorder="1" applyProtection="1">
      <protection locked="0"/>
    </xf>
    <xf numFmtId="0" fontId="0" fillId="7" borderId="1" xfId="0" applyFill="1" applyBorder="1" applyProtection="1">
      <protection locked="0"/>
    </xf>
    <xf numFmtId="0" fontId="0" fillId="5" borderId="3" xfId="0" applyFill="1" applyBorder="1" applyProtection="1">
      <protection locked="0"/>
    </xf>
    <xf numFmtId="0" fontId="0" fillId="7" borderId="3" xfId="0" applyFill="1" applyBorder="1" applyProtection="1">
      <protection locked="0"/>
    </xf>
    <xf numFmtId="0" fontId="0" fillId="6" borderId="2" xfId="0" applyFill="1" applyBorder="1" applyProtection="1">
      <protection locked="0"/>
    </xf>
    <xf numFmtId="0" fontId="0" fillId="6" borderId="10" xfId="0" applyFill="1" applyBorder="1" applyProtection="1">
      <protection locked="0"/>
    </xf>
    <xf numFmtId="0" fontId="3" fillId="5" borderId="1" xfId="0" applyFont="1" applyFill="1" applyBorder="1" applyAlignment="1" applyProtection="1">
      <alignment wrapText="1"/>
      <protection locked="0"/>
    </xf>
    <xf numFmtId="0" fontId="0" fillId="6" borderId="1" xfId="0" applyFill="1" applyBorder="1" applyProtection="1">
      <protection locked="0"/>
    </xf>
    <xf numFmtId="0" fontId="0" fillId="7" borderId="7" xfId="0" applyFill="1" applyBorder="1" applyProtection="1">
      <protection locked="0"/>
    </xf>
    <xf numFmtId="0" fontId="0" fillId="6" borderId="5" xfId="0" applyFill="1" applyBorder="1" applyProtection="1">
      <protection locked="0"/>
    </xf>
    <xf numFmtId="0" fontId="0" fillId="5" borderId="0" xfId="0" applyFill="1" applyProtection="1">
      <protection locked="0"/>
    </xf>
    <xf numFmtId="0" fontId="8" fillId="5" borderId="1" xfId="0" applyFont="1" applyFill="1" applyBorder="1" applyAlignment="1" applyProtection="1">
      <alignment wrapText="1"/>
      <protection locked="0"/>
    </xf>
    <xf numFmtId="0" fontId="6" fillId="6" borderId="1" xfId="0" applyFont="1" applyFill="1" applyBorder="1" applyProtection="1">
      <protection locked="0"/>
    </xf>
    <xf numFmtId="0" fontId="9" fillId="5" borderId="1" xfId="0" applyFont="1" applyFill="1" applyBorder="1" applyAlignment="1" applyProtection="1">
      <alignment wrapText="1"/>
      <protection locked="0"/>
    </xf>
    <xf numFmtId="0" fontId="5" fillId="6" borderId="1" xfId="0" applyFont="1" applyFill="1" applyBorder="1" applyAlignment="1" applyProtection="1">
      <alignment wrapText="1"/>
      <protection locked="0"/>
    </xf>
    <xf numFmtId="0" fontId="5" fillId="6" borderId="3" xfId="0" applyFont="1" applyFill="1" applyBorder="1" applyAlignment="1" applyProtection="1">
      <alignment wrapText="1"/>
      <protection locked="0"/>
    </xf>
    <xf numFmtId="0" fontId="8" fillId="6" borderId="1" xfId="0" applyFont="1" applyFill="1" applyBorder="1" applyAlignment="1" applyProtection="1">
      <alignment wrapText="1"/>
      <protection locked="0"/>
    </xf>
    <xf numFmtId="0" fontId="6" fillId="6" borderId="3" xfId="0" applyFont="1" applyFill="1" applyBorder="1" applyProtection="1">
      <protection locked="0"/>
    </xf>
    <xf numFmtId="0" fontId="12" fillId="5" borderId="1" xfId="0" applyFont="1" applyFill="1" applyBorder="1" applyProtection="1">
      <protection locked="0"/>
    </xf>
    <xf numFmtId="164" fontId="10" fillId="6" borderId="1" xfId="0" applyNumberFormat="1" applyFont="1" applyFill="1" applyBorder="1" applyAlignment="1" applyProtection="1">
      <alignment wrapText="1"/>
      <protection locked="0"/>
    </xf>
    <xf numFmtId="0" fontId="10" fillId="5" borderId="1" xfId="0" applyFont="1" applyFill="1" applyBorder="1" applyProtection="1">
      <protection locked="0"/>
    </xf>
    <xf numFmtId="0" fontId="14" fillId="2" borderId="0" xfId="0" applyFont="1" applyFill="1" applyAlignment="1">
      <alignment horizontal="center" vertical="center" wrapText="1"/>
    </xf>
    <xf numFmtId="0" fontId="0" fillId="0" borderId="1" xfId="0" applyBorder="1" applyAlignment="1">
      <alignment horizontal="left" vertical="center" wrapText="1"/>
    </xf>
    <xf numFmtId="0" fontId="17" fillId="4" borderId="0" xfId="0" applyFont="1" applyFill="1" applyAlignment="1">
      <alignment horizontal="center"/>
    </xf>
    <xf numFmtId="0" fontId="0" fillId="0" borderId="0" xfId="0" applyAlignment="1">
      <alignment horizontal="center" wrapText="1"/>
    </xf>
    <xf numFmtId="0" fontId="1" fillId="4" borderId="0" xfId="0" applyFont="1" applyFill="1" applyAlignment="1">
      <alignment horizontal="center"/>
    </xf>
    <xf numFmtId="0" fontId="10" fillId="0" borderId="0" xfId="0" applyFont="1" applyAlignment="1"/>
    <xf numFmtId="2" fontId="8" fillId="5" borderId="1" xfId="0" applyNumberFormat="1" applyFont="1" applyFill="1" applyBorder="1" applyAlignment="1" applyProtection="1">
      <alignment wrapText="1"/>
      <protection locked="0"/>
    </xf>
    <xf numFmtId="2" fontId="8" fillId="5" borderId="3" xfId="0" applyNumberFormat="1" applyFont="1" applyFill="1" applyBorder="1" applyAlignment="1" applyProtection="1">
      <alignment wrapText="1"/>
      <protection locked="0"/>
    </xf>
    <xf numFmtId="2" fontId="5" fillId="5" borderId="1" xfId="0" applyNumberFormat="1" applyFont="1" applyFill="1" applyBorder="1" applyAlignment="1" applyProtection="1">
      <alignment wrapText="1"/>
      <protection locked="0"/>
    </xf>
    <xf numFmtId="2" fontId="5" fillId="5" borderId="3" xfId="0" applyNumberFormat="1" applyFont="1" applyFill="1" applyBorder="1" applyAlignment="1" applyProtection="1">
      <alignment wrapText="1"/>
      <protection locked="0"/>
    </xf>
    <xf numFmtId="2" fontId="0" fillId="5" borderId="1" xfId="0" applyNumberFormat="1" applyFill="1" applyBorder="1" applyProtection="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Comparison</a:t>
            </a:r>
            <a:r>
              <a:rPr lang="en-AU" baseline="0"/>
              <a:t> of Power Consumption and Generation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FF0000"/>
            </a:solidFill>
            <a:ln>
              <a:solidFill>
                <a:srgbClr val="FF0000"/>
              </a:solidFill>
            </a:ln>
            <a:effectLst/>
          </c:spPr>
          <c:invertIfNegative val="0"/>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1-0481-4489-82F2-55B74914F72F}"/>
              </c:ext>
            </c:extLst>
          </c:dPt>
          <c:cat>
            <c:strRef>
              <c:f>Electricity!$E$156:$E$157</c:f>
              <c:strCache>
                <c:ptCount val="2"/>
                <c:pt idx="0">
                  <c:v>Total Daily Power Consumption</c:v>
                </c:pt>
                <c:pt idx="1">
                  <c:v>Total Daily Power Generation</c:v>
                </c:pt>
              </c:strCache>
            </c:strRef>
          </c:cat>
          <c:val>
            <c:numRef>
              <c:f>Electricity!$G$156:$G$157</c:f>
              <c:numCache>
                <c:formatCode>General</c:formatCode>
                <c:ptCount val="2"/>
              </c:numCache>
            </c:numRef>
          </c:val>
          <c:extLst>
            <c:ext xmlns:c16="http://schemas.microsoft.com/office/drawing/2014/chart" uri="{C3380CC4-5D6E-409C-BE32-E72D297353CC}">
              <c16:uniqueId val="{00000000-0481-4489-82F2-55B74914F72F}"/>
            </c:ext>
          </c:extLst>
        </c:ser>
        <c:dLbls>
          <c:showLegendKey val="0"/>
          <c:showVal val="0"/>
          <c:showCatName val="0"/>
          <c:showSerName val="0"/>
          <c:showPercent val="0"/>
          <c:showBubbleSize val="0"/>
        </c:dLbls>
        <c:gapWidth val="219"/>
        <c:overlap val="-27"/>
        <c:axId val="1375218655"/>
        <c:axId val="1374328975"/>
      </c:barChart>
      <c:catAx>
        <c:axId val="1375218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328975"/>
        <c:crosses val="autoZero"/>
        <c:auto val="1"/>
        <c:lblAlgn val="ctr"/>
        <c:lblOffset val="100"/>
        <c:noMultiLvlLbl val="0"/>
      </c:catAx>
      <c:valAx>
        <c:axId val="1374328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Power (kWh)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218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Comparison</a:t>
            </a:r>
            <a:r>
              <a:rPr lang="en-AU" baseline="0"/>
              <a:t> of Water Usage and Collection</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Water!$F$31:$F$32</c:f>
              <c:strCache>
                <c:ptCount val="2"/>
                <c:pt idx="0">
                  <c:v>Total Yearly Water Usage</c:v>
                </c:pt>
                <c:pt idx="1">
                  <c:v>Total Yearly Water Collection</c:v>
                </c:pt>
              </c:strCache>
            </c:strRef>
          </c:tx>
          <c:spPr>
            <a:solidFill>
              <a:srgbClr val="FF0000"/>
            </a:solidFill>
            <a:ln>
              <a:solidFill>
                <a:srgbClr val="FF0000"/>
              </a:solidFill>
            </a:ln>
            <a:effectLst/>
          </c:spPr>
          <c:invertIfNegative val="0"/>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1-88B8-4826-A083-7BAD081789D1}"/>
              </c:ext>
            </c:extLst>
          </c:dPt>
          <c:cat>
            <c:strRef>
              <c:f>Water!$D$31:$D$32</c:f>
              <c:strCache>
                <c:ptCount val="2"/>
                <c:pt idx="0">
                  <c:v>Total Yearly Water Usage</c:v>
                </c:pt>
                <c:pt idx="1">
                  <c:v>Total Yearly Water Collection</c:v>
                </c:pt>
              </c:strCache>
            </c:strRef>
          </c:cat>
          <c:val>
            <c:numRef>
              <c:f>Water!$F$31:$F$32</c:f>
              <c:numCache>
                <c:formatCode>General</c:formatCode>
                <c:ptCount val="2"/>
              </c:numCache>
            </c:numRef>
          </c:val>
          <c:extLst>
            <c:ext xmlns:c16="http://schemas.microsoft.com/office/drawing/2014/chart" uri="{C3380CC4-5D6E-409C-BE32-E72D297353CC}">
              <c16:uniqueId val="{00000002-88B8-4826-A083-7BAD081789D1}"/>
            </c:ext>
          </c:extLst>
        </c:ser>
        <c:dLbls>
          <c:showLegendKey val="0"/>
          <c:showVal val="0"/>
          <c:showCatName val="0"/>
          <c:showSerName val="0"/>
          <c:showPercent val="0"/>
          <c:showBubbleSize val="0"/>
        </c:dLbls>
        <c:gapWidth val="219"/>
        <c:overlap val="-27"/>
        <c:axId val="1375218655"/>
        <c:axId val="1374328975"/>
      </c:barChart>
      <c:catAx>
        <c:axId val="1375218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4328975"/>
        <c:crosses val="autoZero"/>
        <c:auto val="1"/>
        <c:lblAlgn val="ctr"/>
        <c:lblOffset val="100"/>
        <c:noMultiLvlLbl val="0"/>
      </c:catAx>
      <c:valAx>
        <c:axId val="137432897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Water Per year (L)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218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2000">
                <a:solidFill>
                  <a:srgbClr val="7030A0"/>
                </a:solidFill>
              </a:rPr>
              <a:t>Proposal</a:t>
            </a:r>
            <a:r>
              <a:rPr lang="en-AU" sz="2000" baseline="0">
                <a:solidFill>
                  <a:srgbClr val="7030A0"/>
                </a:solidFill>
              </a:rPr>
              <a:t> Evaluation by Developer, Client and Peers</a:t>
            </a:r>
            <a:endParaRPr lang="en-AU" sz="2000">
              <a:solidFill>
                <a:srgbClr val="7030A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86942630464707"/>
          <c:y val="0.16543024022072836"/>
          <c:w val="0.46564522438108213"/>
          <c:h val="0.75032467982373763"/>
        </c:manualLayout>
      </c:layout>
      <c:radarChart>
        <c:radarStyle val="marker"/>
        <c:varyColors val="0"/>
        <c:ser>
          <c:idx val="0"/>
          <c:order val="0"/>
          <c:tx>
            <c:strRef>
              <c:f>Feedback!$B$1</c:f>
              <c:strCache>
                <c:ptCount val="1"/>
                <c:pt idx="0">
                  <c:v>Developer Score [Self]</c:v>
                </c:pt>
              </c:strCache>
            </c:strRef>
          </c:tx>
          <c:spPr>
            <a:ln w="28575" cap="rnd">
              <a:solidFill>
                <a:srgbClr val="00B0F0"/>
              </a:solidFill>
              <a:round/>
            </a:ln>
            <a:effectLst/>
          </c:spPr>
          <c:marker>
            <c:symbol val="none"/>
          </c:marker>
          <c:cat>
            <c:strRef>
              <c:f>Feedback!$A$2:$A$6</c:f>
              <c:strCache>
                <c:ptCount val="5"/>
                <c:pt idx="0">
                  <c:v>Energy Production and Storage</c:v>
                </c:pt>
                <c:pt idx="1">
                  <c:v>Water Collection and Storage</c:v>
                </c:pt>
                <c:pt idx="2">
                  <c:v>Food Production Quantity and Diet Health</c:v>
                </c:pt>
                <c:pt idx="3">
                  <c:v>Sustainability in House Design and Materials</c:v>
                </c:pt>
                <c:pt idx="4">
                  <c:v>Liveability of Indoor and Outdoor Spaces</c:v>
                </c:pt>
              </c:strCache>
            </c:strRef>
          </c:cat>
          <c:val>
            <c:numRef>
              <c:f>Feedback!$B$2:$B$6</c:f>
              <c:numCache>
                <c:formatCode>General</c:formatCode>
                <c:ptCount val="5"/>
              </c:numCache>
            </c:numRef>
          </c:val>
          <c:extLst>
            <c:ext xmlns:c16="http://schemas.microsoft.com/office/drawing/2014/chart" uri="{C3380CC4-5D6E-409C-BE32-E72D297353CC}">
              <c16:uniqueId val="{00000000-436A-4766-B374-2CD3CC008FB2}"/>
            </c:ext>
          </c:extLst>
        </c:ser>
        <c:ser>
          <c:idx val="1"/>
          <c:order val="1"/>
          <c:tx>
            <c:strRef>
              <c:f>Feedback!$C$1</c:f>
              <c:strCache>
                <c:ptCount val="1"/>
                <c:pt idx="0">
                  <c:v>Client Score [Teacher]</c:v>
                </c:pt>
              </c:strCache>
            </c:strRef>
          </c:tx>
          <c:spPr>
            <a:ln w="28575" cap="rnd">
              <a:solidFill>
                <a:srgbClr val="FF0000"/>
              </a:solidFill>
              <a:round/>
            </a:ln>
            <a:effectLst/>
          </c:spPr>
          <c:marker>
            <c:symbol val="none"/>
          </c:marker>
          <c:cat>
            <c:strRef>
              <c:f>Feedback!$A$2:$A$6</c:f>
              <c:strCache>
                <c:ptCount val="5"/>
                <c:pt idx="0">
                  <c:v>Energy Production and Storage</c:v>
                </c:pt>
                <c:pt idx="1">
                  <c:v>Water Collection and Storage</c:v>
                </c:pt>
                <c:pt idx="2">
                  <c:v>Food Production Quantity and Diet Health</c:v>
                </c:pt>
                <c:pt idx="3">
                  <c:v>Sustainability in House Design and Materials</c:v>
                </c:pt>
                <c:pt idx="4">
                  <c:v>Liveability of Indoor and Outdoor Spaces</c:v>
                </c:pt>
              </c:strCache>
            </c:strRef>
          </c:cat>
          <c:val>
            <c:numRef>
              <c:f>Feedback!$C$2:$C$6</c:f>
              <c:numCache>
                <c:formatCode>General</c:formatCode>
                <c:ptCount val="5"/>
              </c:numCache>
            </c:numRef>
          </c:val>
          <c:extLst>
            <c:ext xmlns:c16="http://schemas.microsoft.com/office/drawing/2014/chart" uri="{C3380CC4-5D6E-409C-BE32-E72D297353CC}">
              <c16:uniqueId val="{00000001-436A-4766-B374-2CD3CC008FB2}"/>
            </c:ext>
          </c:extLst>
        </c:ser>
        <c:ser>
          <c:idx val="2"/>
          <c:order val="2"/>
          <c:tx>
            <c:strRef>
              <c:f>Feedback!$D$1</c:f>
              <c:strCache>
                <c:ptCount val="1"/>
                <c:pt idx="0">
                  <c:v>Peer Score [Class]</c:v>
                </c:pt>
              </c:strCache>
            </c:strRef>
          </c:tx>
          <c:spPr>
            <a:ln w="28575" cap="rnd">
              <a:solidFill>
                <a:srgbClr val="00B050"/>
              </a:solidFill>
              <a:round/>
            </a:ln>
            <a:effectLst/>
          </c:spPr>
          <c:marker>
            <c:symbol val="none"/>
          </c:marker>
          <c:cat>
            <c:strRef>
              <c:f>Feedback!$A$2:$A$6</c:f>
              <c:strCache>
                <c:ptCount val="5"/>
                <c:pt idx="0">
                  <c:v>Energy Production and Storage</c:v>
                </c:pt>
                <c:pt idx="1">
                  <c:v>Water Collection and Storage</c:v>
                </c:pt>
                <c:pt idx="2">
                  <c:v>Food Production Quantity and Diet Health</c:v>
                </c:pt>
                <c:pt idx="3">
                  <c:v>Sustainability in House Design and Materials</c:v>
                </c:pt>
                <c:pt idx="4">
                  <c:v>Liveability of Indoor and Outdoor Spaces</c:v>
                </c:pt>
              </c:strCache>
            </c:strRef>
          </c:cat>
          <c:val>
            <c:numRef>
              <c:f>Feedback!$D$2:$D$6</c:f>
              <c:numCache>
                <c:formatCode>0.0</c:formatCode>
                <c:ptCount val="5"/>
              </c:numCache>
            </c:numRef>
          </c:val>
          <c:extLst>
            <c:ext xmlns:c16="http://schemas.microsoft.com/office/drawing/2014/chart" uri="{C3380CC4-5D6E-409C-BE32-E72D297353CC}">
              <c16:uniqueId val="{00000002-436A-4766-B374-2CD3CC008FB2}"/>
            </c:ext>
          </c:extLst>
        </c:ser>
        <c:dLbls>
          <c:showLegendKey val="0"/>
          <c:showVal val="0"/>
          <c:showCatName val="0"/>
          <c:showSerName val="0"/>
          <c:showPercent val="0"/>
          <c:showBubbleSize val="0"/>
        </c:dLbls>
        <c:axId val="961834111"/>
        <c:axId val="775103343"/>
      </c:radarChart>
      <c:catAx>
        <c:axId val="961834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103343"/>
        <c:crosses val="autoZero"/>
        <c:auto val="1"/>
        <c:lblAlgn val="ctr"/>
        <c:lblOffset val="100"/>
        <c:noMultiLvlLbl val="0"/>
      </c:catAx>
      <c:valAx>
        <c:axId val="775103343"/>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1834111"/>
        <c:crosses val="autoZero"/>
        <c:crossBetween val="between"/>
        <c:majorUnit val="0.5"/>
        <c:minorUnit val="0.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Feedback!A1"/><Relationship Id="rId3" Type="http://schemas.openxmlformats.org/officeDocument/2006/relationships/hyperlink" Target="#BlockArea!A1"/><Relationship Id="rId7" Type="http://schemas.openxmlformats.org/officeDocument/2006/relationships/hyperlink" Target="#Food!A1"/><Relationship Id="rId2" Type="http://schemas.openxmlformats.org/officeDocument/2006/relationships/hyperlink" Target="#Instructions!A1"/><Relationship Id="rId1" Type="http://schemas.openxmlformats.org/officeDocument/2006/relationships/image" Target="../media/image1.tmp"/><Relationship Id="rId6" Type="http://schemas.openxmlformats.org/officeDocument/2006/relationships/hyperlink" Target="#Water!A1"/><Relationship Id="rId5" Type="http://schemas.openxmlformats.org/officeDocument/2006/relationships/hyperlink" Target="#Electricity!A1"/><Relationship Id="rId4" Type="http://schemas.openxmlformats.org/officeDocument/2006/relationships/hyperlink" Target="#Housing!A1"/></Relationships>
</file>

<file path=xl/drawings/_rels/drawing2.xml.rels><?xml version="1.0" encoding="UTF-8" standalone="yes"?>
<Relationships xmlns="http://schemas.openxmlformats.org/package/2006/relationships"><Relationship Id="rId1" Type="http://schemas.openxmlformats.org/officeDocument/2006/relationships/hyperlink" Target="#FrontPage!A1"/></Relationships>
</file>

<file path=xl/drawings/_rels/drawing3.xml.rels><?xml version="1.0" encoding="UTF-8" standalone="yes"?>
<Relationships xmlns="http://schemas.openxmlformats.org/package/2006/relationships"><Relationship Id="rId1" Type="http://schemas.openxmlformats.org/officeDocument/2006/relationships/hyperlink" Target="#FrontPage!A1"/></Relationships>
</file>

<file path=xl/drawings/_rels/drawing4.xml.rels><?xml version="1.0" encoding="UTF-8" standalone="yes"?>
<Relationships xmlns="http://schemas.openxmlformats.org/package/2006/relationships"><Relationship Id="rId1" Type="http://schemas.openxmlformats.org/officeDocument/2006/relationships/hyperlink" Target="#FrontPage!A1"/></Relationships>
</file>

<file path=xl/drawings/_rels/drawing5.xml.rels><?xml version="1.0" encoding="UTF-8" standalone="yes"?>
<Relationships xmlns="http://schemas.openxmlformats.org/package/2006/relationships"><Relationship Id="rId2" Type="http://schemas.openxmlformats.org/officeDocument/2006/relationships/hyperlink" Target="#FrontPage!A1"/><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hyperlink" Target="#FrontPage!A1"/><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hyperlink" Target="#FrontPage!A1"/></Relationships>
</file>

<file path=xl/drawings/_rels/drawing8.xml.rels><?xml version="1.0" encoding="UTF-8" standalone="yes"?>
<Relationships xmlns="http://schemas.openxmlformats.org/package/2006/relationships"><Relationship Id="rId2" Type="http://schemas.openxmlformats.org/officeDocument/2006/relationships/hyperlink" Target="#FrontPage!A1"/><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0</xdr:row>
      <xdr:rowOff>0</xdr:rowOff>
    </xdr:from>
    <xdr:to>
      <xdr:col>9</xdr:col>
      <xdr:colOff>114300</xdr:colOff>
      <xdr:row>15</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981825" y="0"/>
          <a:ext cx="3143250" cy="3810000"/>
        </a:xfrm>
        <a:prstGeom prst="rect">
          <a:avLst/>
        </a:prstGeom>
      </xdr:spPr>
    </xdr:pic>
    <xdr:clientData/>
  </xdr:twoCellAnchor>
  <xdr:twoCellAnchor>
    <xdr:from>
      <xdr:col>1</xdr:col>
      <xdr:colOff>476250</xdr:colOff>
      <xdr:row>17</xdr:row>
      <xdr:rowOff>133350</xdr:rowOff>
    </xdr:from>
    <xdr:to>
      <xdr:col>2</xdr:col>
      <xdr:colOff>209550</xdr:colOff>
      <xdr:row>20</xdr:row>
      <xdr:rowOff>57150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1085850" y="4238625"/>
          <a:ext cx="1933575" cy="495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Instructions</a:t>
          </a:r>
        </a:p>
      </xdr:txBody>
    </xdr:sp>
    <xdr:clientData/>
  </xdr:twoCellAnchor>
  <xdr:twoCellAnchor>
    <xdr:from>
      <xdr:col>2</xdr:col>
      <xdr:colOff>381000</xdr:colOff>
      <xdr:row>17</xdr:row>
      <xdr:rowOff>133350</xdr:rowOff>
    </xdr:from>
    <xdr:to>
      <xdr:col>2</xdr:col>
      <xdr:colOff>2314575</xdr:colOff>
      <xdr:row>20</xdr:row>
      <xdr:rowOff>57150</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3190875" y="4238625"/>
          <a:ext cx="1933575" cy="495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Block Area</a:t>
          </a:r>
        </a:p>
      </xdr:txBody>
    </xdr:sp>
    <xdr:clientData/>
  </xdr:twoCellAnchor>
  <xdr:twoCellAnchor>
    <xdr:from>
      <xdr:col>2</xdr:col>
      <xdr:colOff>2486025</xdr:colOff>
      <xdr:row>17</xdr:row>
      <xdr:rowOff>133350</xdr:rowOff>
    </xdr:from>
    <xdr:to>
      <xdr:col>4</xdr:col>
      <xdr:colOff>314325</xdr:colOff>
      <xdr:row>20</xdr:row>
      <xdr:rowOff>57150</xdr:rowOff>
    </xdr:to>
    <xdr:sp macro="" textlink="">
      <xdr:nvSpPr>
        <xdr:cNvPr id="5" name="TextBox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5295900" y="4238625"/>
          <a:ext cx="1933575" cy="495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Housing</a:t>
          </a:r>
        </a:p>
      </xdr:txBody>
    </xdr:sp>
    <xdr:clientData/>
  </xdr:twoCellAnchor>
  <xdr:twoCellAnchor>
    <xdr:from>
      <xdr:col>4</xdr:col>
      <xdr:colOff>485775</xdr:colOff>
      <xdr:row>17</xdr:row>
      <xdr:rowOff>133350</xdr:rowOff>
    </xdr:from>
    <xdr:to>
      <xdr:col>7</xdr:col>
      <xdr:colOff>590550</xdr:colOff>
      <xdr:row>20</xdr:row>
      <xdr:rowOff>57150</xdr:rowOff>
    </xdr:to>
    <xdr:sp macro="" textlink="">
      <xdr:nvSpPr>
        <xdr:cNvPr id="6" name="TextBox 5">
          <a:hlinkClick xmlns:r="http://schemas.openxmlformats.org/officeDocument/2006/relationships" r:id="rId5"/>
          <a:extLst>
            <a:ext uri="{FF2B5EF4-FFF2-40B4-BE49-F238E27FC236}">
              <a16:creationId xmlns:a16="http://schemas.microsoft.com/office/drawing/2014/main" id="{00000000-0008-0000-0000-000006000000}"/>
            </a:ext>
          </a:extLst>
        </xdr:cNvPr>
        <xdr:cNvSpPr txBox="1"/>
      </xdr:nvSpPr>
      <xdr:spPr>
        <a:xfrm>
          <a:off x="7400925" y="4238625"/>
          <a:ext cx="1933575" cy="495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Electricity</a:t>
          </a:r>
        </a:p>
      </xdr:txBody>
    </xdr:sp>
    <xdr:clientData/>
  </xdr:twoCellAnchor>
  <xdr:twoCellAnchor>
    <xdr:from>
      <xdr:col>1</xdr:col>
      <xdr:colOff>1533525</xdr:colOff>
      <xdr:row>21</xdr:row>
      <xdr:rowOff>47625</xdr:rowOff>
    </xdr:from>
    <xdr:to>
      <xdr:col>2</xdr:col>
      <xdr:colOff>1266825</xdr:colOff>
      <xdr:row>23</xdr:row>
      <xdr:rowOff>161925</xdr:rowOff>
    </xdr:to>
    <xdr:sp macro="" textlink="">
      <xdr:nvSpPr>
        <xdr:cNvPr id="10" name="TextBox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2143125" y="4914900"/>
          <a:ext cx="1933575" cy="495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Water</a:t>
          </a:r>
        </a:p>
      </xdr:txBody>
    </xdr:sp>
    <xdr:clientData/>
  </xdr:twoCellAnchor>
  <xdr:twoCellAnchor>
    <xdr:from>
      <xdr:col>2</xdr:col>
      <xdr:colOff>1438275</xdr:colOff>
      <xdr:row>21</xdr:row>
      <xdr:rowOff>47625</xdr:rowOff>
    </xdr:from>
    <xdr:to>
      <xdr:col>2</xdr:col>
      <xdr:colOff>3371850</xdr:colOff>
      <xdr:row>23</xdr:row>
      <xdr:rowOff>161925</xdr:rowOff>
    </xdr:to>
    <xdr:sp macro="" textlink="">
      <xdr:nvSpPr>
        <xdr:cNvPr id="11" name="TextBox 10">
          <a:hlinkClick xmlns:r="http://schemas.openxmlformats.org/officeDocument/2006/relationships" r:id="rId7"/>
          <a:extLst>
            <a:ext uri="{FF2B5EF4-FFF2-40B4-BE49-F238E27FC236}">
              <a16:creationId xmlns:a16="http://schemas.microsoft.com/office/drawing/2014/main" id="{00000000-0008-0000-0000-00000B000000}"/>
            </a:ext>
          </a:extLst>
        </xdr:cNvPr>
        <xdr:cNvSpPr txBox="1"/>
      </xdr:nvSpPr>
      <xdr:spPr>
        <a:xfrm>
          <a:off x="4248150" y="4914900"/>
          <a:ext cx="1933575" cy="495300"/>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Food</a:t>
          </a:r>
        </a:p>
      </xdr:txBody>
    </xdr:sp>
    <xdr:clientData/>
  </xdr:twoCellAnchor>
  <xdr:twoCellAnchor>
    <xdr:from>
      <xdr:col>3</xdr:col>
      <xdr:colOff>47625</xdr:colOff>
      <xdr:row>21</xdr:row>
      <xdr:rowOff>47625</xdr:rowOff>
    </xdr:from>
    <xdr:to>
      <xdr:col>6</xdr:col>
      <xdr:colOff>152400</xdr:colOff>
      <xdr:row>23</xdr:row>
      <xdr:rowOff>161925</xdr:rowOff>
    </xdr:to>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6353175" y="4914900"/>
          <a:ext cx="1933575" cy="49530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Feedback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57150</xdr:rowOff>
    </xdr:from>
    <xdr:to>
      <xdr:col>8</xdr:col>
      <xdr:colOff>114300</xdr:colOff>
      <xdr:row>1</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7905750" y="57150"/>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0</xdr:row>
      <xdr:rowOff>47625</xdr:rowOff>
    </xdr:from>
    <xdr:to>
      <xdr:col>18</xdr:col>
      <xdr:colOff>152400</xdr:colOff>
      <xdr:row>0</xdr:row>
      <xdr:rowOff>542925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2792075" y="47625"/>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114300</xdr:colOff>
      <xdr:row>0</xdr:row>
      <xdr:rowOff>85725</xdr:rowOff>
    </xdr:from>
    <xdr:to>
      <xdr:col>17</xdr:col>
      <xdr:colOff>219075</xdr:colOff>
      <xdr:row>2</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12334875" y="85725"/>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1">
              <a:solidFill>
                <a:schemeClr val="bg1"/>
              </a:solidFill>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xdr:colOff>
      <xdr:row>5</xdr:row>
      <xdr:rowOff>14287</xdr:rowOff>
    </xdr:from>
    <xdr:to>
      <xdr:col>13</xdr:col>
      <xdr:colOff>9525</xdr:colOff>
      <xdr:row>27</xdr:row>
      <xdr:rowOff>142875</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285750</xdr:colOff>
      <xdr:row>0</xdr:row>
      <xdr:rowOff>38100</xdr:rowOff>
    </xdr:from>
    <xdr:to>
      <xdr:col>16</xdr:col>
      <xdr:colOff>390525</xdr:colOff>
      <xdr:row>1</xdr:row>
      <xdr:rowOff>133350</xdr:rowOff>
    </xdr:to>
    <xdr:sp macro="" textlink="">
      <xdr:nvSpPr>
        <xdr:cNvPr id="4" name="TextBox 1">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12334875" y="38100"/>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AU" sz="1600" b="1">
              <a:solidFill>
                <a:schemeClr val="bg1"/>
              </a:solidFill>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4</xdr:row>
      <xdr:rowOff>180975</xdr:rowOff>
    </xdr:from>
    <xdr:to>
      <xdr:col>11</xdr:col>
      <xdr:colOff>1333500</xdr:colOff>
      <xdr:row>30</xdr:row>
      <xdr:rowOff>80963</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323850</xdr:colOff>
      <xdr:row>0</xdr:row>
      <xdr:rowOff>47625</xdr:rowOff>
    </xdr:from>
    <xdr:to>
      <xdr:col>15</xdr:col>
      <xdr:colOff>428625</xdr:colOff>
      <xdr:row>0</xdr:row>
      <xdr:rowOff>542925</xdr:rowOff>
    </xdr:to>
    <xdr:sp macro="" textlink="">
      <xdr:nvSpPr>
        <xdr:cNvPr id="3" name="TextBox 1">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12525375" y="47625"/>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AU" sz="1600" b="1">
              <a:solidFill>
                <a:schemeClr val="bg1"/>
              </a:solidFill>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152400</xdr:colOff>
      <xdr:row>0</xdr:row>
      <xdr:rowOff>57150</xdr:rowOff>
    </xdr:from>
    <xdr:to>
      <xdr:col>25</xdr:col>
      <xdr:colOff>257175</xdr:colOff>
      <xdr:row>0</xdr:row>
      <xdr:rowOff>552450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11963400" y="57150"/>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AU" sz="1600" b="1">
              <a:solidFill>
                <a:schemeClr val="bg1"/>
              </a:solidFill>
            </a:rPr>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133349</xdr:colOff>
      <xdr:row>8</xdr:row>
      <xdr:rowOff>80962</xdr:rowOff>
    </xdr:from>
    <xdr:to>
      <xdr:col>7</xdr:col>
      <xdr:colOff>790574</xdr:colOff>
      <xdr:row>35</xdr:row>
      <xdr:rowOff>133350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190500</xdr:colOff>
      <xdr:row>0</xdr:row>
      <xdr:rowOff>95250</xdr:rowOff>
    </xdr:from>
    <xdr:to>
      <xdr:col>17</xdr:col>
      <xdr:colOff>295275</xdr:colOff>
      <xdr:row>1</xdr:row>
      <xdr:rowOff>19050</xdr:rowOff>
    </xdr:to>
    <xdr:sp macro="" textlink="">
      <xdr:nvSpPr>
        <xdr:cNvPr id="3" name="TextBox 1">
          <a:hlinkClick xmlns:r="http://schemas.openxmlformats.org/officeDocument/2006/relationships" r:id="rId2"/>
          <a:extLst>
            <a:ext uri="{FF2B5EF4-FFF2-40B4-BE49-F238E27FC236}">
              <a16:creationId xmlns:a16="http://schemas.microsoft.com/office/drawing/2014/main" id="{00000000-0008-0000-0700-000003000000}"/>
            </a:ext>
          </a:extLst>
        </xdr:cNvPr>
        <xdr:cNvSpPr txBox="1"/>
      </xdr:nvSpPr>
      <xdr:spPr>
        <a:xfrm>
          <a:off x="12973050" y="95250"/>
          <a:ext cx="1933575" cy="4953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AU" sz="1600" b="1">
              <a:solidFill>
                <a:schemeClr val="bg1"/>
              </a:solidFill>
            </a:rPr>
            <a:t>Menu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2810-B67F-46BF-A945-DACF40DB0906}">
  <dimension ref="A1:C10"/>
  <sheetViews>
    <sheetView workbookViewId="0"/>
  </sheetViews>
  <sheetFormatPr defaultColWidth="9.109375" defaultRowHeight="14.4"/>
  <cols>
    <col min="1" max="1" width="9.109375" style="53"/>
    <col min="2" max="2" width="33" style="53" customWidth="1"/>
    <col min="3" max="3" width="52.44140625" style="53" customWidth="1"/>
    <col min="4" max="16384" width="9.109375" style="53"/>
  </cols>
  <sheetData>
    <row r="1" spans="1:3" ht="18">
      <c r="A1" s="52" t="s">
        <v>0</v>
      </c>
    </row>
    <row r="2" spans="1:3" ht="72" customHeight="1">
      <c r="B2" s="91" t="s">
        <v>1</v>
      </c>
      <c r="C2" s="91"/>
    </row>
    <row r="8" spans="1:3" ht="17.399999999999999">
      <c r="B8" s="54" t="s">
        <v>2</v>
      </c>
      <c r="C8" s="55" t="s">
        <v>3</v>
      </c>
    </row>
    <row r="9" spans="1:3" ht="17.399999999999999">
      <c r="B9" s="54" t="s">
        <v>4</v>
      </c>
      <c r="C9" s="55" t="s">
        <v>5</v>
      </c>
    </row>
    <row r="10" spans="1:3" ht="17.399999999999999">
      <c r="B10" s="54" t="s">
        <v>6</v>
      </c>
      <c r="C10" s="55" t="s">
        <v>7</v>
      </c>
    </row>
  </sheetData>
  <mergeCells count="1">
    <mergeCell ref="B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39F59-97DE-4A1E-B352-460C1E221936}">
  <dimension ref="A1:L10"/>
  <sheetViews>
    <sheetView workbookViewId="0">
      <selection sqref="A1:D1"/>
    </sheetView>
  </sheetViews>
  <sheetFormatPr defaultRowHeight="14.4"/>
  <cols>
    <col min="3" max="3" width="81.88671875" customWidth="1"/>
  </cols>
  <sheetData>
    <row r="1" spans="1:12" ht="34.5" customHeight="1">
      <c r="A1" s="93" t="s">
        <v>8</v>
      </c>
      <c r="B1" s="93"/>
      <c r="C1" s="93"/>
      <c r="D1" s="93"/>
      <c r="E1" s="57"/>
      <c r="F1" s="57"/>
      <c r="G1" s="57"/>
      <c r="H1" s="57"/>
      <c r="I1" s="57"/>
      <c r="J1" s="57"/>
      <c r="K1" s="57"/>
      <c r="L1" s="57"/>
    </row>
    <row r="2" spans="1:12" ht="31.5" customHeight="1">
      <c r="A2" s="94" t="s">
        <v>9</v>
      </c>
      <c r="B2" s="94"/>
      <c r="C2" s="94"/>
      <c r="D2" s="94"/>
      <c r="E2" s="9"/>
      <c r="F2" s="9"/>
      <c r="G2" s="9"/>
      <c r="H2" s="9"/>
      <c r="I2" s="9"/>
      <c r="J2" s="9"/>
      <c r="K2" s="9"/>
      <c r="L2" s="9"/>
    </row>
    <row r="4" spans="1:12">
      <c r="B4" s="56" t="s">
        <v>10</v>
      </c>
      <c r="C4" s="56" t="s">
        <v>11</v>
      </c>
    </row>
    <row r="6" spans="1:12" ht="21.75" customHeight="1">
      <c r="B6" s="58"/>
      <c r="C6" s="92" t="s">
        <v>12</v>
      </c>
    </row>
    <row r="7" spans="1:12" ht="21.75" customHeight="1">
      <c r="B7" s="59"/>
      <c r="C7" s="92"/>
    </row>
    <row r="8" spans="1:12" ht="59.25" customHeight="1">
      <c r="B8" s="16"/>
      <c r="C8" s="60" t="s">
        <v>13</v>
      </c>
    </row>
    <row r="9" spans="1:12" ht="60.75" customHeight="1">
      <c r="B9" s="17"/>
      <c r="C9" s="60" t="s">
        <v>14</v>
      </c>
    </row>
    <row r="10" spans="1:12" ht="56.25" customHeight="1">
      <c r="B10" s="18"/>
      <c r="C10" s="60" t="s">
        <v>15</v>
      </c>
    </row>
  </sheetData>
  <mergeCells count="3">
    <mergeCell ref="C6:C7"/>
    <mergeCell ref="A1:D1"/>
    <mergeCell ref="A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7B39-DC45-4848-B2E2-9F100C1A0B93}">
  <dimension ref="A1:O18"/>
  <sheetViews>
    <sheetView workbookViewId="0">
      <selection activeCell="C10" sqref="C10"/>
    </sheetView>
  </sheetViews>
  <sheetFormatPr defaultRowHeight="14.4"/>
  <cols>
    <col min="1" max="1" width="16.44140625" customWidth="1"/>
    <col min="2" max="2" width="2.6640625" customWidth="1"/>
    <col min="3" max="5" width="16.44140625" customWidth="1"/>
    <col min="6" max="6" width="3.109375" customWidth="1"/>
    <col min="7" max="9" width="16.44140625" customWidth="1"/>
    <col min="10" max="10" width="2.6640625" customWidth="1"/>
    <col min="11" max="12" width="16.44140625" customWidth="1"/>
    <col min="13" max="13" width="5.33203125" customWidth="1"/>
    <col min="15" max="15" width="20.33203125" customWidth="1"/>
  </cols>
  <sheetData>
    <row r="1" spans="1:15" ht="31.2">
      <c r="A1" s="14" t="s">
        <v>16</v>
      </c>
      <c r="B1" s="23"/>
      <c r="C1" s="14" t="s">
        <v>17</v>
      </c>
      <c r="D1" s="14" t="s">
        <v>18</v>
      </c>
      <c r="E1" s="14" t="s">
        <v>19</v>
      </c>
      <c r="F1" s="24"/>
      <c r="G1" s="14" t="s">
        <v>20</v>
      </c>
      <c r="H1" s="14" t="s">
        <v>21</v>
      </c>
      <c r="I1" s="14" t="s">
        <v>22</v>
      </c>
      <c r="J1" s="25"/>
      <c r="K1" s="26" t="s">
        <v>23</v>
      </c>
      <c r="L1" s="26" t="s">
        <v>24</v>
      </c>
      <c r="N1" s="5"/>
      <c r="O1" s="28" t="s">
        <v>25</v>
      </c>
    </row>
    <row r="2" spans="1:15">
      <c r="A2" s="69"/>
      <c r="B2" s="27"/>
      <c r="C2" s="69"/>
      <c r="D2" s="69"/>
      <c r="E2" s="69"/>
      <c r="F2" s="27"/>
      <c r="G2" s="48">
        <f>C2*125/1000</f>
        <v>0</v>
      </c>
      <c r="H2" s="48">
        <f t="shared" ref="H2:I2" si="0">D2*125/1000</f>
        <v>0</v>
      </c>
      <c r="I2" s="48">
        <f t="shared" si="0"/>
        <v>0</v>
      </c>
      <c r="J2" s="48"/>
      <c r="K2" s="48">
        <f>SUM(G2:I2)/2</f>
        <v>0</v>
      </c>
      <c r="L2" s="48">
        <f>SQRT(K2*(K2-G2)*(K2-H2)*(K2-I2))</f>
        <v>0</v>
      </c>
    </row>
    <row r="3" spans="1:15">
      <c r="A3" s="70"/>
      <c r="B3" s="16"/>
      <c r="C3" s="70"/>
      <c r="D3" s="70"/>
      <c r="E3" s="70"/>
      <c r="F3" s="16"/>
      <c r="G3" s="42">
        <f t="shared" ref="G3:G16" si="1">C3*125/1000</f>
        <v>0</v>
      </c>
      <c r="H3" s="42">
        <f t="shared" ref="H3:H16" si="2">D3*125/1000</f>
        <v>0</v>
      </c>
      <c r="I3" s="42">
        <f t="shared" ref="I3:I16" si="3">E3*125/1000</f>
        <v>0</v>
      </c>
      <c r="J3" s="42"/>
      <c r="K3" s="42">
        <f t="shared" ref="K3:K15" si="4">SUM(G3:I3)/2</f>
        <v>0</v>
      </c>
      <c r="L3" s="42">
        <f t="shared" ref="L3:L16" si="5">SQRT(K3*(K3-G3)*(K3-H3)*(K3-I3))</f>
        <v>0</v>
      </c>
    </row>
    <row r="4" spans="1:15">
      <c r="A4" s="70"/>
      <c r="B4" s="16"/>
      <c r="C4" s="70"/>
      <c r="D4" s="70"/>
      <c r="E4" s="70"/>
      <c r="F4" s="16"/>
      <c r="G4" s="42">
        <f t="shared" si="1"/>
        <v>0</v>
      </c>
      <c r="H4" s="42">
        <f t="shared" si="2"/>
        <v>0</v>
      </c>
      <c r="I4" s="42">
        <f t="shared" si="3"/>
        <v>0</v>
      </c>
      <c r="J4" s="42"/>
      <c r="K4" s="42">
        <f t="shared" si="4"/>
        <v>0</v>
      </c>
      <c r="L4" s="42">
        <f t="shared" si="5"/>
        <v>0</v>
      </c>
    </row>
    <row r="5" spans="1:15">
      <c r="A5" s="70"/>
      <c r="B5" s="16"/>
      <c r="C5" s="70"/>
      <c r="D5" s="70"/>
      <c r="E5" s="70"/>
      <c r="F5" s="16"/>
      <c r="G5" s="42">
        <f t="shared" si="1"/>
        <v>0</v>
      </c>
      <c r="H5" s="42">
        <f t="shared" si="2"/>
        <v>0</v>
      </c>
      <c r="I5" s="42">
        <f t="shared" si="3"/>
        <v>0</v>
      </c>
      <c r="J5" s="42"/>
      <c r="K5" s="42">
        <f t="shared" si="4"/>
        <v>0</v>
      </c>
      <c r="L5" s="42">
        <f t="shared" si="5"/>
        <v>0</v>
      </c>
    </row>
    <row r="6" spans="1:15">
      <c r="A6" s="70"/>
      <c r="B6" s="16"/>
      <c r="C6" s="70"/>
      <c r="D6" s="70"/>
      <c r="E6" s="70"/>
      <c r="F6" s="16"/>
      <c r="G6" s="42">
        <f t="shared" si="1"/>
        <v>0</v>
      </c>
      <c r="H6" s="42">
        <f t="shared" si="2"/>
        <v>0</v>
      </c>
      <c r="I6" s="42">
        <f t="shared" si="3"/>
        <v>0</v>
      </c>
      <c r="J6" s="42"/>
      <c r="K6" s="42">
        <f t="shared" si="4"/>
        <v>0</v>
      </c>
      <c r="L6" s="42">
        <f t="shared" si="5"/>
        <v>0</v>
      </c>
    </row>
    <row r="7" spans="1:15">
      <c r="A7" s="70"/>
      <c r="B7" s="16"/>
      <c r="C7" s="70"/>
      <c r="D7" s="70"/>
      <c r="E7" s="70"/>
      <c r="F7" s="16"/>
      <c r="G7" s="42">
        <f t="shared" si="1"/>
        <v>0</v>
      </c>
      <c r="H7" s="42">
        <f t="shared" si="2"/>
        <v>0</v>
      </c>
      <c r="I7" s="42">
        <f>E7*125/1000</f>
        <v>0</v>
      </c>
      <c r="J7" s="42"/>
      <c r="K7" s="42">
        <f t="shared" si="4"/>
        <v>0</v>
      </c>
      <c r="L7" s="42">
        <f t="shared" si="5"/>
        <v>0</v>
      </c>
    </row>
    <row r="8" spans="1:15">
      <c r="A8" s="70"/>
      <c r="B8" s="16"/>
      <c r="C8" s="70"/>
      <c r="D8" s="70"/>
      <c r="E8" s="70"/>
      <c r="F8" s="16"/>
      <c r="G8" s="42">
        <f t="shared" si="1"/>
        <v>0</v>
      </c>
      <c r="H8" s="42">
        <f t="shared" si="2"/>
        <v>0</v>
      </c>
      <c r="I8" s="42">
        <f t="shared" si="3"/>
        <v>0</v>
      </c>
      <c r="J8" s="42"/>
      <c r="K8" s="42">
        <f t="shared" si="4"/>
        <v>0</v>
      </c>
      <c r="L8" s="42">
        <f t="shared" si="5"/>
        <v>0</v>
      </c>
    </row>
    <row r="9" spans="1:15">
      <c r="A9" s="70"/>
      <c r="B9" s="16"/>
      <c r="C9" s="70"/>
      <c r="D9" s="70"/>
      <c r="E9" s="70"/>
      <c r="F9" s="16"/>
      <c r="G9" s="42">
        <f t="shared" si="1"/>
        <v>0</v>
      </c>
      <c r="H9" s="42">
        <f t="shared" si="2"/>
        <v>0</v>
      </c>
      <c r="I9" s="42">
        <f t="shared" si="3"/>
        <v>0</v>
      </c>
      <c r="J9" s="42"/>
      <c r="K9" s="42">
        <f t="shared" si="4"/>
        <v>0</v>
      </c>
      <c r="L9" s="42">
        <f t="shared" si="5"/>
        <v>0</v>
      </c>
    </row>
    <row r="10" spans="1:15">
      <c r="A10" s="70"/>
      <c r="B10" s="16"/>
      <c r="C10" s="70"/>
      <c r="D10" s="70"/>
      <c r="E10" s="70"/>
      <c r="F10" s="16"/>
      <c r="G10" s="42">
        <f t="shared" si="1"/>
        <v>0</v>
      </c>
      <c r="H10" s="42">
        <f t="shared" si="2"/>
        <v>0</v>
      </c>
      <c r="I10" s="42">
        <f t="shared" si="3"/>
        <v>0</v>
      </c>
      <c r="J10" s="42"/>
      <c r="K10" s="42">
        <f t="shared" si="4"/>
        <v>0</v>
      </c>
      <c r="L10" s="42">
        <f t="shared" si="5"/>
        <v>0</v>
      </c>
    </row>
    <row r="11" spans="1:15">
      <c r="A11" s="70"/>
      <c r="B11" s="16"/>
      <c r="C11" s="70"/>
      <c r="D11" s="70"/>
      <c r="E11" s="70"/>
      <c r="F11" s="16"/>
      <c r="G11" s="42">
        <f t="shared" si="1"/>
        <v>0</v>
      </c>
      <c r="H11" s="42">
        <f t="shared" si="2"/>
        <v>0</v>
      </c>
      <c r="I11" s="42">
        <f t="shared" si="3"/>
        <v>0</v>
      </c>
      <c r="J11" s="42"/>
      <c r="K11" s="42">
        <f t="shared" si="4"/>
        <v>0</v>
      </c>
      <c r="L11" s="42">
        <f t="shared" si="5"/>
        <v>0</v>
      </c>
    </row>
    <row r="12" spans="1:15">
      <c r="A12" s="70"/>
      <c r="B12" s="16"/>
      <c r="C12" s="70"/>
      <c r="D12" s="70"/>
      <c r="E12" s="70"/>
      <c r="F12" s="16"/>
      <c r="G12" s="42">
        <f t="shared" si="1"/>
        <v>0</v>
      </c>
      <c r="H12" s="42">
        <f t="shared" si="2"/>
        <v>0</v>
      </c>
      <c r="I12" s="42">
        <f t="shared" si="3"/>
        <v>0</v>
      </c>
      <c r="J12" s="42"/>
      <c r="K12" s="42">
        <f t="shared" si="4"/>
        <v>0</v>
      </c>
      <c r="L12" s="42">
        <f t="shared" si="5"/>
        <v>0</v>
      </c>
    </row>
    <row r="13" spans="1:15">
      <c r="A13" s="70"/>
      <c r="B13" s="16"/>
      <c r="C13" s="70"/>
      <c r="D13" s="70"/>
      <c r="E13" s="70"/>
      <c r="F13" s="16"/>
      <c r="G13" s="42">
        <f t="shared" si="1"/>
        <v>0</v>
      </c>
      <c r="H13" s="42">
        <f t="shared" si="2"/>
        <v>0</v>
      </c>
      <c r="I13" s="42">
        <f t="shared" si="3"/>
        <v>0</v>
      </c>
      <c r="J13" s="42"/>
      <c r="K13" s="42">
        <f t="shared" si="4"/>
        <v>0</v>
      </c>
      <c r="L13" s="42">
        <f t="shared" si="5"/>
        <v>0</v>
      </c>
    </row>
    <row r="14" spans="1:15">
      <c r="A14" s="70"/>
      <c r="B14" s="16"/>
      <c r="C14" s="70"/>
      <c r="D14" s="70"/>
      <c r="E14" s="70"/>
      <c r="F14" s="16"/>
      <c r="G14" s="42">
        <f t="shared" si="1"/>
        <v>0</v>
      </c>
      <c r="H14" s="42">
        <f t="shared" si="2"/>
        <v>0</v>
      </c>
      <c r="I14" s="42">
        <f t="shared" si="3"/>
        <v>0</v>
      </c>
      <c r="J14" s="42"/>
      <c r="K14" s="42">
        <f t="shared" si="4"/>
        <v>0</v>
      </c>
      <c r="L14" s="42">
        <f t="shared" si="5"/>
        <v>0</v>
      </c>
    </row>
    <row r="15" spans="1:15">
      <c r="A15" s="70"/>
      <c r="B15" s="16"/>
      <c r="C15" s="70"/>
      <c r="D15" s="70"/>
      <c r="E15" s="70"/>
      <c r="F15" s="16"/>
      <c r="G15" s="42">
        <f t="shared" si="1"/>
        <v>0</v>
      </c>
      <c r="H15" s="42">
        <f t="shared" si="2"/>
        <v>0</v>
      </c>
      <c r="I15" s="42">
        <f t="shared" si="3"/>
        <v>0</v>
      </c>
      <c r="J15" s="42"/>
      <c r="K15" s="42">
        <f t="shared" si="4"/>
        <v>0</v>
      </c>
      <c r="L15" s="42">
        <f t="shared" si="5"/>
        <v>0</v>
      </c>
    </row>
    <row r="16" spans="1:15">
      <c r="A16" s="70"/>
      <c r="B16" s="16"/>
      <c r="C16" s="70"/>
      <c r="D16" s="70"/>
      <c r="E16" s="70"/>
      <c r="F16" s="16"/>
      <c r="G16" s="42">
        <f t="shared" si="1"/>
        <v>0</v>
      </c>
      <c r="H16" s="42">
        <f t="shared" si="2"/>
        <v>0</v>
      </c>
      <c r="I16" s="42">
        <f t="shared" si="3"/>
        <v>0</v>
      </c>
      <c r="J16" s="42"/>
      <c r="K16" s="42">
        <f>SUM(G16:I16)/2</f>
        <v>0</v>
      </c>
      <c r="L16" s="42">
        <f t="shared" si="5"/>
        <v>0</v>
      </c>
    </row>
    <row r="18" spans="10:12">
      <c r="J18" s="95" t="s">
        <v>26</v>
      </c>
      <c r="K18" s="95"/>
      <c r="L18" s="41">
        <f>SUM(L2:L16)</f>
        <v>0</v>
      </c>
    </row>
  </sheetData>
  <sheetProtection sheet="1" objects="1" scenarios="1" selectLockedCells="1"/>
  <mergeCells count="1">
    <mergeCell ref="J18:K18"/>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99A26-B105-40E8-856A-AB6BFC795E22}">
  <dimension ref="A1:N50"/>
  <sheetViews>
    <sheetView workbookViewId="0">
      <selection activeCell="G8" sqref="G8"/>
    </sheetView>
  </sheetViews>
  <sheetFormatPr defaultRowHeight="14.4"/>
  <cols>
    <col min="1" max="1" width="23.88671875" customWidth="1"/>
    <col min="2" max="5" width="16" customWidth="1"/>
    <col min="6" max="6" width="4.6640625" customWidth="1"/>
    <col min="7" max="8" width="16" customWidth="1"/>
    <col min="11" max="11" width="19" customWidth="1"/>
    <col min="12" max="12" width="3.6640625" customWidth="1"/>
    <col min="14" max="14" width="19.5546875" customWidth="1"/>
  </cols>
  <sheetData>
    <row r="1" spans="1:14" ht="28.5" customHeight="1">
      <c r="A1" s="14" t="s">
        <v>27</v>
      </c>
      <c r="B1" s="14" t="s">
        <v>288</v>
      </c>
      <c r="C1" s="14" t="s">
        <v>287</v>
      </c>
      <c r="D1" s="14" t="s">
        <v>28</v>
      </c>
      <c r="E1" s="14" t="s">
        <v>29</v>
      </c>
      <c r="F1" s="20"/>
      <c r="G1" s="15" t="s">
        <v>30</v>
      </c>
      <c r="H1" s="15" t="s">
        <v>31</v>
      </c>
      <c r="J1" s="5"/>
      <c r="K1" s="10" t="s">
        <v>32</v>
      </c>
      <c r="M1" s="6"/>
      <c r="N1" s="9" t="s">
        <v>33</v>
      </c>
    </row>
    <row r="2" spans="1:14">
      <c r="A2" s="70"/>
      <c r="B2" s="70"/>
      <c r="C2" s="70"/>
      <c r="D2" s="71"/>
      <c r="E2" s="71"/>
      <c r="F2" s="19"/>
      <c r="G2" s="74"/>
      <c r="H2" s="74"/>
    </row>
    <row r="3" spans="1:14">
      <c r="A3" s="70"/>
      <c r="B3" s="70"/>
      <c r="C3" s="70"/>
      <c r="D3" s="71"/>
      <c r="E3" s="71"/>
      <c r="F3" s="19"/>
      <c r="G3" s="74"/>
      <c r="H3" s="74"/>
    </row>
    <row r="4" spans="1:14">
      <c r="A4" s="70"/>
      <c r="B4" s="70"/>
      <c r="C4" s="70"/>
      <c r="D4" s="71"/>
      <c r="E4" s="71"/>
      <c r="F4" s="19"/>
      <c r="G4" s="74"/>
      <c r="H4" s="74"/>
    </row>
    <row r="5" spans="1:14">
      <c r="A5" s="70"/>
      <c r="B5" s="70"/>
      <c r="C5" s="70"/>
      <c r="D5" s="71"/>
      <c r="E5" s="71"/>
      <c r="F5" s="19"/>
      <c r="G5" s="74"/>
      <c r="H5" s="74"/>
    </row>
    <row r="6" spans="1:14">
      <c r="A6" s="70"/>
      <c r="B6" s="70"/>
      <c r="C6" s="70"/>
      <c r="D6" s="71"/>
      <c r="E6" s="71"/>
      <c r="F6" s="19"/>
      <c r="G6" s="74"/>
      <c r="H6" s="74"/>
      <c r="I6" s="7"/>
    </row>
    <row r="7" spans="1:14">
      <c r="A7" s="70"/>
      <c r="B7" s="70"/>
      <c r="C7" s="70"/>
      <c r="D7" s="71"/>
      <c r="E7" s="71"/>
      <c r="F7" s="19"/>
      <c r="G7" s="74"/>
      <c r="H7" s="74"/>
    </row>
    <row r="8" spans="1:14">
      <c r="A8" s="70"/>
      <c r="B8" s="70"/>
      <c r="C8" s="70"/>
      <c r="D8" s="71"/>
      <c r="E8" s="71"/>
      <c r="F8" s="19"/>
      <c r="G8" s="74"/>
      <c r="H8" s="74"/>
    </row>
    <row r="9" spans="1:14">
      <c r="A9" s="70"/>
      <c r="B9" s="70"/>
      <c r="C9" s="70"/>
      <c r="D9" s="71"/>
      <c r="E9" s="71"/>
      <c r="F9" s="19"/>
      <c r="G9" s="74"/>
      <c r="H9" s="74"/>
    </row>
    <row r="10" spans="1:14">
      <c r="A10" s="70"/>
      <c r="B10" s="70"/>
      <c r="C10" s="70"/>
      <c r="D10" s="71"/>
      <c r="E10" s="71"/>
      <c r="F10" s="19"/>
      <c r="G10" s="74"/>
      <c r="H10" s="74"/>
    </row>
    <row r="11" spans="1:14">
      <c r="A11" s="70"/>
      <c r="B11" s="70"/>
      <c r="C11" s="70"/>
      <c r="D11" s="71"/>
      <c r="E11" s="71"/>
      <c r="F11" s="19"/>
      <c r="G11" s="74"/>
      <c r="H11" s="74"/>
    </row>
    <row r="12" spans="1:14">
      <c r="A12" s="70"/>
      <c r="B12" s="70"/>
      <c r="C12" s="70"/>
      <c r="D12" s="71"/>
      <c r="E12" s="71"/>
      <c r="F12" s="19"/>
      <c r="G12" s="74"/>
      <c r="H12" s="74"/>
    </row>
    <row r="13" spans="1:14">
      <c r="A13" s="70"/>
      <c r="B13" s="70"/>
      <c r="C13" s="70"/>
      <c r="D13" s="71"/>
      <c r="E13" s="71"/>
      <c r="F13" s="19"/>
      <c r="G13" s="74"/>
      <c r="H13" s="74"/>
    </row>
    <row r="14" spans="1:14">
      <c r="A14" s="70"/>
      <c r="B14" s="70"/>
      <c r="C14" s="70"/>
      <c r="D14" s="71"/>
      <c r="E14" s="71"/>
      <c r="F14" s="19"/>
      <c r="G14" s="74"/>
      <c r="H14" s="74"/>
    </row>
    <row r="15" spans="1:14">
      <c r="A15" s="70"/>
      <c r="B15" s="70"/>
      <c r="C15" s="70"/>
      <c r="D15" s="71"/>
      <c r="E15" s="71"/>
      <c r="F15" s="19"/>
      <c r="G15" s="74"/>
      <c r="H15" s="74"/>
    </row>
    <row r="16" spans="1:14">
      <c r="A16" s="70"/>
      <c r="B16" s="70"/>
      <c r="C16" s="70"/>
      <c r="D16" s="71"/>
      <c r="E16" s="71"/>
      <c r="F16" s="19"/>
      <c r="G16" s="74"/>
      <c r="H16" s="74"/>
    </row>
    <row r="17" spans="1:8">
      <c r="A17" s="70"/>
      <c r="B17" s="70"/>
      <c r="C17" s="70"/>
      <c r="D17" s="71"/>
      <c r="E17" s="71"/>
      <c r="F17" s="19"/>
      <c r="G17" s="74"/>
      <c r="H17" s="74"/>
    </row>
    <row r="18" spans="1:8">
      <c r="A18" s="70"/>
      <c r="B18" s="70"/>
      <c r="C18" s="70"/>
      <c r="D18" s="71"/>
      <c r="E18" s="71"/>
      <c r="F18" s="19"/>
      <c r="G18" s="74"/>
      <c r="H18" s="74"/>
    </row>
    <row r="19" spans="1:8">
      <c r="A19" s="70"/>
      <c r="B19" s="70"/>
      <c r="C19" s="70"/>
      <c r="D19" s="71"/>
      <c r="E19" s="71"/>
      <c r="F19" s="19"/>
      <c r="G19" s="74"/>
      <c r="H19" s="74"/>
    </row>
    <row r="20" spans="1:8">
      <c r="A20" s="70"/>
      <c r="B20" s="70"/>
      <c r="C20" s="70"/>
      <c r="D20" s="71"/>
      <c r="E20" s="71"/>
      <c r="F20" s="19"/>
      <c r="G20" s="74"/>
      <c r="H20" s="74"/>
    </row>
    <row r="21" spans="1:8">
      <c r="A21" s="70"/>
      <c r="B21" s="70"/>
      <c r="C21" s="70"/>
      <c r="D21" s="71"/>
      <c r="E21" s="71"/>
      <c r="F21" s="19"/>
      <c r="G21" s="74"/>
      <c r="H21" s="74"/>
    </row>
    <row r="22" spans="1:8">
      <c r="A22" s="70"/>
      <c r="B22" s="70"/>
      <c r="C22" s="70"/>
      <c r="D22" s="71"/>
      <c r="E22" s="71"/>
      <c r="F22" s="19"/>
      <c r="G22" s="74"/>
      <c r="H22" s="74"/>
    </row>
    <row r="23" spans="1:8">
      <c r="A23" s="70"/>
      <c r="B23" s="70"/>
      <c r="C23" s="70"/>
      <c r="D23" s="71"/>
      <c r="E23" s="71"/>
      <c r="F23" s="19"/>
      <c r="G23" s="74"/>
      <c r="H23" s="74"/>
    </row>
    <row r="24" spans="1:8">
      <c r="A24" s="70"/>
      <c r="B24" s="70"/>
      <c r="C24" s="70"/>
      <c r="D24" s="71"/>
      <c r="E24" s="71"/>
      <c r="F24" s="19"/>
      <c r="G24" s="74"/>
      <c r="H24" s="74"/>
    </row>
    <row r="25" spans="1:8">
      <c r="A25" s="70"/>
      <c r="B25" s="70"/>
      <c r="C25" s="70"/>
      <c r="D25" s="71"/>
      <c r="E25" s="71"/>
      <c r="F25" s="19"/>
      <c r="G25" s="74"/>
      <c r="H25" s="74"/>
    </row>
    <row r="26" spans="1:8">
      <c r="A26" s="70"/>
      <c r="B26" s="70"/>
      <c r="C26" s="70"/>
      <c r="D26" s="71"/>
      <c r="E26" s="71"/>
      <c r="F26" s="19"/>
      <c r="G26" s="74"/>
      <c r="H26" s="74"/>
    </row>
    <row r="27" spans="1:8">
      <c r="A27" s="70"/>
      <c r="B27" s="70"/>
      <c r="C27" s="70"/>
      <c r="D27" s="71"/>
      <c r="E27" s="71"/>
      <c r="F27" s="19"/>
      <c r="G27" s="74"/>
      <c r="H27" s="74"/>
    </row>
    <row r="28" spans="1:8">
      <c r="A28" s="70"/>
      <c r="B28" s="70"/>
      <c r="C28" s="70"/>
      <c r="D28" s="71"/>
      <c r="E28" s="71"/>
      <c r="F28" s="19"/>
      <c r="G28" s="74"/>
      <c r="H28" s="74"/>
    </row>
    <row r="29" spans="1:8">
      <c r="A29" s="70"/>
      <c r="B29" s="70"/>
      <c r="C29" s="70"/>
      <c r="D29" s="71"/>
      <c r="E29" s="71"/>
      <c r="F29" s="19"/>
      <c r="G29" s="74"/>
      <c r="H29" s="74"/>
    </row>
    <row r="30" spans="1:8">
      <c r="A30" s="70"/>
      <c r="B30" s="70"/>
      <c r="C30" s="70"/>
      <c r="D30" s="71"/>
      <c r="E30" s="71"/>
      <c r="F30" s="19"/>
      <c r="G30" s="74"/>
      <c r="H30" s="74"/>
    </row>
    <row r="31" spans="1:8">
      <c r="A31" s="70"/>
      <c r="B31" s="70"/>
      <c r="C31" s="70"/>
      <c r="D31" s="71"/>
      <c r="E31" s="71"/>
      <c r="F31" s="19"/>
      <c r="G31" s="74"/>
      <c r="H31" s="74"/>
    </row>
    <row r="32" spans="1:8">
      <c r="A32" s="72"/>
      <c r="B32" s="72"/>
      <c r="C32" s="72"/>
      <c r="D32" s="73"/>
      <c r="E32" s="73"/>
      <c r="F32" s="19"/>
      <c r="G32" s="75"/>
      <c r="H32" s="75"/>
    </row>
    <row r="33" spans="1:8">
      <c r="A33" s="63"/>
      <c r="B33" s="63"/>
      <c r="C33" s="63"/>
      <c r="D33" s="63"/>
      <c r="E33" s="63"/>
      <c r="F33" s="63"/>
      <c r="G33" s="63"/>
      <c r="H33" s="63"/>
    </row>
    <row r="34" spans="1:8">
      <c r="A34" s="63"/>
      <c r="B34" s="63"/>
      <c r="C34" s="63"/>
      <c r="D34" s="63"/>
      <c r="E34" s="63"/>
      <c r="F34" s="63"/>
      <c r="G34" s="63"/>
      <c r="H34" s="63"/>
    </row>
    <row r="35" spans="1:8">
      <c r="A35" s="63"/>
      <c r="B35" s="63"/>
      <c r="C35" s="63"/>
      <c r="D35" s="63"/>
      <c r="E35" s="63"/>
      <c r="F35" s="63"/>
      <c r="G35" s="63"/>
      <c r="H35" s="63"/>
    </row>
    <row r="36" spans="1:8">
      <c r="A36" s="63"/>
      <c r="B36" s="63"/>
      <c r="C36" s="63"/>
      <c r="D36" s="63"/>
      <c r="E36" s="63"/>
      <c r="F36" s="63"/>
      <c r="G36" s="63"/>
      <c r="H36" s="63"/>
    </row>
    <row r="37" spans="1:8">
      <c r="A37" s="63"/>
      <c r="B37" s="63"/>
      <c r="C37" s="63"/>
      <c r="D37" s="63"/>
      <c r="E37" s="63"/>
      <c r="F37" s="63"/>
      <c r="G37" s="63"/>
      <c r="H37" s="63"/>
    </row>
    <row r="38" spans="1:8">
      <c r="A38" s="63"/>
      <c r="B38" s="63"/>
      <c r="C38" s="63"/>
      <c r="D38" s="63"/>
      <c r="E38" s="63"/>
      <c r="F38" s="63"/>
      <c r="G38" s="63"/>
      <c r="H38" s="63"/>
    </row>
    <row r="39" spans="1:8">
      <c r="A39" s="63"/>
      <c r="B39" s="63"/>
      <c r="C39" s="63"/>
      <c r="D39" s="63"/>
      <c r="E39" s="63"/>
      <c r="F39" s="63"/>
      <c r="G39" s="63"/>
      <c r="H39" s="63"/>
    </row>
    <row r="40" spans="1:8">
      <c r="A40" s="63"/>
      <c r="B40" s="63"/>
      <c r="C40" s="63"/>
      <c r="D40" s="63"/>
      <c r="E40" s="63"/>
      <c r="F40" s="63"/>
      <c r="G40" s="63"/>
      <c r="H40" s="63"/>
    </row>
    <row r="41" spans="1:8">
      <c r="A41" s="63"/>
      <c r="B41" s="63"/>
      <c r="C41" s="63"/>
      <c r="D41" s="63"/>
      <c r="E41" s="63"/>
      <c r="F41" s="63"/>
      <c r="G41" s="63"/>
      <c r="H41" s="63"/>
    </row>
    <row r="42" spans="1:8">
      <c r="A42" s="63"/>
      <c r="B42" s="63"/>
      <c r="C42" s="63"/>
      <c r="D42" s="63"/>
      <c r="E42" s="63"/>
      <c r="F42" s="63"/>
      <c r="G42" s="63"/>
      <c r="H42" s="63"/>
    </row>
    <row r="43" spans="1:8">
      <c r="A43" s="63"/>
      <c r="B43" s="63"/>
      <c r="C43" s="63"/>
      <c r="D43" s="63"/>
      <c r="E43" s="63"/>
      <c r="F43" s="63"/>
      <c r="G43" s="63"/>
      <c r="H43" s="63"/>
    </row>
    <row r="44" spans="1:8">
      <c r="A44" s="63"/>
      <c r="B44" s="63"/>
      <c r="C44" s="63"/>
      <c r="D44" s="63"/>
      <c r="E44" s="63"/>
      <c r="F44" s="63"/>
      <c r="G44" s="63"/>
      <c r="H44" s="63"/>
    </row>
    <row r="45" spans="1:8">
      <c r="A45" s="63"/>
      <c r="B45" s="63"/>
      <c r="C45" s="63"/>
      <c r="D45" s="63"/>
      <c r="E45" s="63"/>
      <c r="F45" s="63"/>
      <c r="G45" s="63"/>
      <c r="H45" s="63"/>
    </row>
    <row r="46" spans="1:8">
      <c r="A46" s="63"/>
      <c r="B46" s="63"/>
      <c r="C46" s="63"/>
      <c r="D46" s="63"/>
      <c r="E46" s="63"/>
      <c r="F46" s="63"/>
      <c r="G46" s="63"/>
      <c r="H46" s="63"/>
    </row>
    <row r="47" spans="1:8">
      <c r="A47" s="63"/>
      <c r="B47" s="63"/>
      <c r="C47" s="63"/>
      <c r="D47" s="63"/>
      <c r="E47" s="63"/>
      <c r="F47" s="63"/>
      <c r="G47" s="63"/>
      <c r="H47" s="63"/>
    </row>
    <row r="48" spans="1:8">
      <c r="A48" s="63"/>
      <c r="B48" s="63"/>
      <c r="C48" s="63"/>
      <c r="D48" s="63"/>
      <c r="E48" s="63"/>
      <c r="F48" s="63"/>
      <c r="G48" s="63"/>
      <c r="H48" s="63"/>
    </row>
    <row r="49" spans="1:8">
      <c r="A49" s="63"/>
      <c r="B49" s="63"/>
      <c r="C49" s="63"/>
      <c r="D49" s="63"/>
      <c r="E49" s="63"/>
      <c r="F49" s="63"/>
      <c r="G49" s="63"/>
      <c r="H49" s="63"/>
    </row>
    <row r="50" spans="1:8">
      <c r="A50" s="63"/>
      <c r="B50" s="63"/>
      <c r="C50" s="63"/>
      <c r="D50" s="63"/>
      <c r="E50" s="63"/>
      <c r="F50" s="63"/>
      <c r="G50" s="63"/>
      <c r="H50" s="63"/>
    </row>
  </sheetData>
  <sheetProtection sheet="1" objects="1" scenarios="1" select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9822-5BD2-4185-B41F-A3397701B2FC}">
  <dimension ref="A1:M163"/>
  <sheetViews>
    <sheetView workbookViewId="0">
      <selection activeCell="G22" sqref="G22"/>
    </sheetView>
  </sheetViews>
  <sheetFormatPr defaultRowHeight="14.4"/>
  <cols>
    <col min="1" max="1" width="29.44140625" customWidth="1"/>
    <col min="2" max="3" width="10.6640625" customWidth="1"/>
    <col min="4" max="4" width="3.88671875" customWidth="1"/>
    <col min="5" max="7" width="16.88671875" customWidth="1"/>
    <col min="10" max="10" width="22" customWidth="1"/>
    <col min="11" max="11" width="3.6640625" customWidth="1"/>
    <col min="13" max="13" width="22.33203125" customWidth="1"/>
  </cols>
  <sheetData>
    <row r="1" spans="1:13" ht="31.2">
      <c r="A1" s="11" t="s">
        <v>34</v>
      </c>
      <c r="B1" s="11" t="s">
        <v>35</v>
      </c>
      <c r="C1" s="11" t="s">
        <v>36</v>
      </c>
      <c r="D1" s="21"/>
      <c r="E1" s="12" t="s">
        <v>37</v>
      </c>
      <c r="F1" s="12" t="s">
        <v>38</v>
      </c>
      <c r="G1" s="13" t="s">
        <v>281</v>
      </c>
      <c r="I1" s="5"/>
      <c r="J1" s="10" t="s">
        <v>32</v>
      </c>
      <c r="L1" s="6"/>
      <c r="M1" s="9" t="s">
        <v>33</v>
      </c>
    </row>
    <row r="2" spans="1:13" ht="15.6">
      <c r="A2" s="1"/>
      <c r="B2" s="1"/>
      <c r="C2" s="1"/>
    </row>
    <row r="3" spans="1:13" ht="15.6">
      <c r="A3" s="3" t="s">
        <v>39</v>
      </c>
      <c r="B3" s="1"/>
      <c r="C3" s="1"/>
    </row>
    <row r="4" spans="1:13" ht="17.399999999999999">
      <c r="A4" s="16" t="s">
        <v>40</v>
      </c>
      <c r="B4" s="22">
        <v>17</v>
      </c>
      <c r="C4" s="22">
        <v>1</v>
      </c>
      <c r="D4" s="16"/>
      <c r="E4" s="70"/>
      <c r="F4" s="70"/>
      <c r="G4" s="77"/>
      <c r="I4" s="95" t="s">
        <v>41</v>
      </c>
      <c r="J4" s="95"/>
      <c r="K4" s="95"/>
      <c r="L4" s="95"/>
      <c r="M4" s="95"/>
    </row>
    <row r="5" spans="1:13" ht="17.399999999999999">
      <c r="A5" s="16" t="s">
        <v>42</v>
      </c>
      <c r="B5" s="22">
        <v>40</v>
      </c>
      <c r="C5" s="22">
        <v>1</v>
      </c>
      <c r="D5" s="16"/>
      <c r="E5" s="70"/>
      <c r="F5" s="70"/>
      <c r="G5" s="77"/>
    </row>
    <row r="6" spans="1:13" ht="17.399999999999999">
      <c r="A6" s="16" t="s">
        <v>43</v>
      </c>
      <c r="B6" s="22">
        <v>59</v>
      </c>
      <c r="C6" s="22">
        <v>1</v>
      </c>
      <c r="D6" s="16"/>
      <c r="E6" s="70"/>
      <c r="F6" s="70"/>
      <c r="G6" s="77"/>
    </row>
    <row r="7" spans="1:13" ht="17.399999999999999">
      <c r="A7" s="16" t="s">
        <v>44</v>
      </c>
      <c r="B7" s="22">
        <v>65</v>
      </c>
      <c r="C7" s="22">
        <v>1</v>
      </c>
      <c r="D7" s="16"/>
      <c r="E7" s="70"/>
      <c r="F7" s="70"/>
      <c r="G7" s="77"/>
    </row>
    <row r="8" spans="1:13" ht="17.399999999999999">
      <c r="A8" s="16" t="s">
        <v>45</v>
      </c>
      <c r="B8" s="22">
        <v>85</v>
      </c>
      <c r="C8" s="22">
        <v>1</v>
      </c>
      <c r="D8" s="16"/>
      <c r="E8" s="70"/>
      <c r="F8" s="70"/>
      <c r="G8" s="77"/>
    </row>
    <row r="9" spans="1:13" ht="17.399999999999999">
      <c r="A9" s="16" t="s">
        <v>46</v>
      </c>
      <c r="B9" s="22">
        <v>116</v>
      </c>
      <c r="C9" s="22">
        <v>1</v>
      </c>
      <c r="D9" s="16"/>
      <c r="E9" s="70"/>
      <c r="F9" s="70"/>
      <c r="G9" s="77"/>
    </row>
    <row r="10" spans="1:13" ht="17.399999999999999">
      <c r="A10" s="16" t="s">
        <v>47</v>
      </c>
      <c r="B10" s="22">
        <v>125</v>
      </c>
      <c r="C10" s="22">
        <v>1</v>
      </c>
      <c r="D10" s="16"/>
      <c r="E10" s="70"/>
      <c r="F10" s="70"/>
      <c r="G10" s="77"/>
    </row>
    <row r="11" spans="1:13" ht="17.399999999999999">
      <c r="A11" s="16" t="s">
        <v>48</v>
      </c>
      <c r="B11" s="22">
        <v>261.5</v>
      </c>
      <c r="C11" s="22">
        <v>1</v>
      </c>
      <c r="D11" s="16"/>
      <c r="E11" s="70"/>
      <c r="F11" s="70"/>
      <c r="G11" s="77"/>
    </row>
    <row r="12" spans="1:13" ht="17.399999999999999">
      <c r="A12" s="16" t="s">
        <v>49</v>
      </c>
      <c r="B12" s="22">
        <v>28.5</v>
      </c>
      <c r="C12" s="22">
        <v>2</v>
      </c>
      <c r="D12" s="16"/>
      <c r="E12" s="70"/>
      <c r="F12" s="70"/>
      <c r="G12" s="77"/>
    </row>
    <row r="13" spans="1:13" ht="17.399999999999999">
      <c r="A13" s="16" t="s">
        <v>50</v>
      </c>
      <c r="B13" s="22">
        <v>3</v>
      </c>
      <c r="C13" s="22">
        <v>2</v>
      </c>
      <c r="D13" s="16"/>
      <c r="E13" s="70"/>
      <c r="F13" s="70"/>
      <c r="G13" s="77"/>
    </row>
    <row r="14" spans="1:13" ht="17.399999999999999">
      <c r="A14" s="16" t="s">
        <v>51</v>
      </c>
      <c r="B14" s="22">
        <v>4.5</v>
      </c>
      <c r="C14" s="22">
        <v>2</v>
      </c>
      <c r="D14" s="16"/>
      <c r="E14" s="70"/>
      <c r="F14" s="70"/>
      <c r="G14" s="77"/>
    </row>
    <row r="15" spans="1:13" ht="17.399999999999999">
      <c r="A15" s="16" t="s">
        <v>52</v>
      </c>
      <c r="B15" s="22">
        <v>15</v>
      </c>
      <c r="C15" s="22">
        <v>2</v>
      </c>
      <c r="D15" s="16"/>
      <c r="E15" s="70"/>
      <c r="F15" s="70"/>
      <c r="G15" s="77"/>
    </row>
    <row r="16" spans="1:13" ht="17.399999999999999">
      <c r="A16" s="16" t="s">
        <v>53</v>
      </c>
      <c r="B16" s="22">
        <v>43</v>
      </c>
      <c r="C16" s="22">
        <v>1</v>
      </c>
      <c r="D16" s="16"/>
      <c r="E16" s="70"/>
      <c r="F16" s="70"/>
      <c r="G16" s="77"/>
    </row>
    <row r="17" spans="1:7" ht="17.399999999999999">
      <c r="A17" s="16" t="s">
        <v>54</v>
      </c>
      <c r="B17" s="22">
        <v>95</v>
      </c>
      <c r="C17" s="22">
        <v>1</v>
      </c>
      <c r="D17" s="16"/>
      <c r="E17" s="70"/>
      <c r="F17" s="70"/>
      <c r="G17" s="77"/>
    </row>
    <row r="18" spans="1:7" ht="17.399999999999999">
      <c r="A18" s="16" t="s">
        <v>55</v>
      </c>
      <c r="B18" s="22">
        <v>450</v>
      </c>
      <c r="C18" s="22">
        <v>1</v>
      </c>
      <c r="D18" s="16"/>
      <c r="E18" s="70"/>
      <c r="F18" s="70"/>
      <c r="G18" s="77"/>
    </row>
    <row r="19" spans="1:7" ht="17.399999999999999">
      <c r="A19" s="16" t="s">
        <v>56</v>
      </c>
      <c r="B19" s="22">
        <v>160</v>
      </c>
      <c r="C19" s="22">
        <v>5</v>
      </c>
      <c r="D19" s="16"/>
      <c r="E19" s="70"/>
      <c r="F19" s="70"/>
      <c r="G19" s="77"/>
    </row>
    <row r="20" spans="1:7" ht="17.399999999999999">
      <c r="A20" s="16" t="s">
        <v>57</v>
      </c>
      <c r="B20" s="22">
        <v>80</v>
      </c>
      <c r="C20" s="22">
        <v>5</v>
      </c>
      <c r="D20" s="16"/>
      <c r="E20" s="70"/>
      <c r="F20" s="70"/>
      <c r="G20" s="77"/>
    </row>
    <row r="21" spans="1:7" ht="17.399999999999999">
      <c r="A21" s="16" t="s">
        <v>58</v>
      </c>
      <c r="B21" s="22">
        <v>180</v>
      </c>
      <c r="C21" s="22">
        <v>5</v>
      </c>
      <c r="D21" s="16"/>
      <c r="E21" s="70"/>
      <c r="F21" s="70"/>
      <c r="G21" s="77"/>
    </row>
    <row r="22" spans="1:7" ht="17.399999999999999">
      <c r="A22" s="16" t="s">
        <v>59</v>
      </c>
      <c r="B22" s="22">
        <v>25</v>
      </c>
      <c r="C22" s="16">
        <v>1</v>
      </c>
      <c r="D22" s="16"/>
      <c r="E22" s="70"/>
      <c r="F22" s="70"/>
      <c r="G22" s="77"/>
    </row>
    <row r="23" spans="1:7" ht="17.399999999999999">
      <c r="A23" s="70"/>
      <c r="B23" s="76"/>
      <c r="C23" s="70"/>
      <c r="D23" s="16"/>
      <c r="E23" s="70"/>
      <c r="F23" s="70"/>
      <c r="G23" s="77"/>
    </row>
    <row r="24" spans="1:7" ht="17.399999999999999">
      <c r="A24" s="70"/>
      <c r="B24" s="76"/>
      <c r="C24" s="70"/>
      <c r="D24" s="16"/>
      <c r="E24" s="70"/>
      <c r="F24" s="70"/>
      <c r="G24" s="77"/>
    </row>
    <row r="25" spans="1:7" ht="17.399999999999999">
      <c r="A25" s="70"/>
      <c r="B25" s="76"/>
      <c r="C25" s="70"/>
      <c r="D25" s="16"/>
      <c r="E25" s="70"/>
      <c r="F25" s="70"/>
      <c r="G25" s="77"/>
    </row>
    <row r="26" spans="1:7" ht="17.399999999999999">
      <c r="A26" s="70"/>
      <c r="B26" s="76"/>
      <c r="C26" s="70"/>
      <c r="D26" s="16"/>
      <c r="E26" s="70"/>
      <c r="F26" s="70"/>
      <c r="G26" s="77"/>
    </row>
    <row r="27" spans="1:7" ht="17.399999999999999">
      <c r="A27" s="70"/>
      <c r="B27" s="76"/>
      <c r="C27" s="70"/>
      <c r="D27" s="16"/>
      <c r="E27" s="70"/>
      <c r="F27" s="70"/>
      <c r="G27" s="77"/>
    </row>
    <row r="28" spans="1:7" ht="17.399999999999999">
      <c r="C28" s="2"/>
    </row>
    <row r="29" spans="1:7">
      <c r="A29" s="4" t="s">
        <v>60</v>
      </c>
    </row>
    <row r="30" spans="1:7" ht="17.399999999999999">
      <c r="A30" s="16" t="s">
        <v>61</v>
      </c>
      <c r="B30" s="22">
        <v>1500</v>
      </c>
      <c r="C30" s="22"/>
      <c r="D30" s="16"/>
      <c r="E30" s="70"/>
      <c r="F30" s="70"/>
      <c r="G30" s="77"/>
    </row>
    <row r="31" spans="1:7" ht="17.399999999999999">
      <c r="A31" s="16" t="s">
        <v>62</v>
      </c>
      <c r="B31" s="22">
        <v>2100</v>
      </c>
      <c r="C31" s="22"/>
      <c r="D31" s="16"/>
      <c r="E31" s="70"/>
      <c r="F31" s="70"/>
      <c r="G31" s="77"/>
    </row>
    <row r="32" spans="1:7" ht="17.399999999999999">
      <c r="A32" s="16" t="s">
        <v>63</v>
      </c>
      <c r="B32" s="22">
        <v>1000</v>
      </c>
      <c r="C32" s="22"/>
      <c r="D32" s="16"/>
      <c r="E32" s="70"/>
      <c r="F32" s="70"/>
      <c r="G32" s="77"/>
    </row>
    <row r="33" spans="1:7" ht="17.399999999999999">
      <c r="A33" s="16" t="s">
        <v>64</v>
      </c>
      <c r="B33" s="22">
        <v>1400</v>
      </c>
      <c r="C33" s="22"/>
      <c r="D33" s="16"/>
      <c r="E33" s="70"/>
      <c r="F33" s="70"/>
      <c r="G33" s="77"/>
    </row>
    <row r="34" spans="1:7" ht="17.399999999999999">
      <c r="A34" s="16" t="s">
        <v>65</v>
      </c>
      <c r="B34" s="22">
        <v>350</v>
      </c>
      <c r="C34" s="22"/>
      <c r="D34" s="16"/>
      <c r="E34" s="70"/>
      <c r="F34" s="70"/>
      <c r="G34" s="77"/>
    </row>
    <row r="35" spans="1:7" ht="17.399999999999999">
      <c r="A35" s="16" t="s">
        <v>66</v>
      </c>
      <c r="B35" s="22">
        <v>800</v>
      </c>
      <c r="C35" s="22"/>
      <c r="D35" s="16"/>
      <c r="E35" s="70"/>
      <c r="F35" s="70"/>
      <c r="G35" s="77"/>
    </row>
    <row r="36" spans="1:7" ht="17.399999999999999">
      <c r="A36" s="16" t="s">
        <v>67</v>
      </c>
      <c r="B36" s="22">
        <v>500</v>
      </c>
      <c r="C36" s="22"/>
      <c r="D36" s="16"/>
      <c r="E36" s="70"/>
      <c r="F36" s="70"/>
      <c r="G36" s="77"/>
    </row>
    <row r="37" spans="1:7" ht="17.399999999999999">
      <c r="A37" s="16" t="s">
        <v>68</v>
      </c>
      <c r="B37" s="22">
        <v>850</v>
      </c>
      <c r="C37" s="22"/>
      <c r="D37" s="16"/>
      <c r="E37" s="70"/>
      <c r="F37" s="70"/>
      <c r="G37" s="77"/>
    </row>
    <row r="38" spans="1:7" ht="17.399999999999999">
      <c r="A38" s="16" t="s">
        <v>69</v>
      </c>
      <c r="B38" s="22">
        <v>170</v>
      </c>
      <c r="C38" s="22"/>
      <c r="D38" s="16"/>
      <c r="E38" s="70"/>
      <c r="F38" s="70"/>
      <c r="G38" s="77"/>
    </row>
    <row r="39" spans="1:7" ht="17.399999999999999">
      <c r="A39" s="16" t="s">
        <v>70</v>
      </c>
      <c r="B39" s="22">
        <v>1150</v>
      </c>
      <c r="C39" s="22">
        <v>3</v>
      </c>
      <c r="D39" s="16"/>
      <c r="E39" s="70"/>
      <c r="F39" s="70"/>
      <c r="G39" s="77"/>
    </row>
    <row r="40" spans="1:7" ht="17.399999999999999">
      <c r="A40" s="16" t="s">
        <v>71</v>
      </c>
      <c r="B40" s="22">
        <v>1300</v>
      </c>
      <c r="C40" s="22"/>
      <c r="D40" s="16"/>
      <c r="E40" s="70"/>
      <c r="F40" s="70"/>
      <c r="G40" s="77"/>
    </row>
    <row r="41" spans="1:7" ht="17.399999999999999">
      <c r="A41" s="16" t="s">
        <v>72</v>
      </c>
      <c r="B41" s="22">
        <v>1350</v>
      </c>
      <c r="C41" s="22"/>
      <c r="D41" s="16"/>
      <c r="E41" s="70"/>
      <c r="F41" s="70"/>
      <c r="G41" s="77"/>
    </row>
    <row r="42" spans="1:7" ht="17.399999999999999">
      <c r="A42" s="16" t="s">
        <v>73</v>
      </c>
      <c r="B42" s="22">
        <v>2150</v>
      </c>
      <c r="C42" s="22">
        <v>3</v>
      </c>
      <c r="D42" s="16"/>
      <c r="E42" s="70"/>
      <c r="F42" s="70"/>
      <c r="G42" s="77"/>
    </row>
    <row r="43" spans="1:7" ht="17.399999999999999">
      <c r="A43" s="16" t="s">
        <v>74</v>
      </c>
      <c r="B43" s="22">
        <v>2000</v>
      </c>
      <c r="C43" s="22"/>
      <c r="D43" s="16"/>
      <c r="E43" s="70"/>
      <c r="F43" s="70"/>
      <c r="G43" s="77"/>
    </row>
    <row r="44" spans="1:7" ht="17.399999999999999">
      <c r="A44" s="16" t="s">
        <v>75</v>
      </c>
      <c r="B44" s="22">
        <v>1600</v>
      </c>
      <c r="C44" s="22"/>
      <c r="D44" s="16"/>
      <c r="E44" s="70"/>
      <c r="F44" s="70"/>
      <c r="G44" s="77"/>
    </row>
    <row r="45" spans="1:7" ht="17.399999999999999">
      <c r="A45" s="16" t="s">
        <v>76</v>
      </c>
      <c r="B45" s="22">
        <v>19</v>
      </c>
      <c r="C45" s="22"/>
      <c r="D45" s="16"/>
      <c r="E45" s="70"/>
      <c r="F45" s="70"/>
      <c r="G45" s="77"/>
    </row>
    <row r="46" spans="1:7" ht="17.399999999999999">
      <c r="A46" s="16" t="s">
        <v>77</v>
      </c>
      <c r="B46" s="22">
        <v>40</v>
      </c>
      <c r="C46" s="22"/>
      <c r="D46" s="16"/>
      <c r="E46" s="70"/>
      <c r="F46" s="70"/>
      <c r="G46" s="77"/>
    </row>
    <row r="47" spans="1:7" ht="17.399999999999999">
      <c r="A47" s="16" t="s">
        <v>78</v>
      </c>
      <c r="B47" s="22">
        <v>160</v>
      </c>
      <c r="C47" s="22"/>
      <c r="D47" s="16"/>
      <c r="E47" s="70"/>
      <c r="F47" s="70"/>
      <c r="G47" s="77"/>
    </row>
    <row r="48" spans="1:7" ht="17.399999999999999">
      <c r="A48" s="16" t="s">
        <v>79</v>
      </c>
      <c r="B48" s="22">
        <v>275</v>
      </c>
      <c r="C48" s="22"/>
      <c r="D48" s="16"/>
      <c r="E48" s="70"/>
      <c r="F48" s="70"/>
      <c r="G48" s="77"/>
    </row>
    <row r="49" spans="1:7" ht="17.399999999999999">
      <c r="A49" s="16" t="s">
        <v>80</v>
      </c>
      <c r="B49" s="22">
        <v>12.5</v>
      </c>
      <c r="C49" s="22"/>
      <c r="D49" s="16"/>
      <c r="E49" s="70"/>
      <c r="F49" s="70"/>
      <c r="G49" s="77"/>
    </row>
    <row r="50" spans="1:7" ht="17.399999999999999">
      <c r="A50" s="16" t="s">
        <v>81</v>
      </c>
      <c r="B50" s="22">
        <v>25</v>
      </c>
      <c r="C50" s="22"/>
      <c r="D50" s="16"/>
      <c r="E50" s="70"/>
      <c r="F50" s="70"/>
      <c r="G50" s="77"/>
    </row>
    <row r="51" spans="1:7" ht="17.399999999999999">
      <c r="A51" s="70"/>
      <c r="B51" s="76"/>
      <c r="C51" s="70"/>
      <c r="D51" s="16"/>
      <c r="E51" s="70"/>
      <c r="F51" s="70"/>
      <c r="G51" s="77"/>
    </row>
    <row r="52" spans="1:7" ht="17.399999999999999">
      <c r="A52" s="70"/>
      <c r="B52" s="76"/>
      <c r="C52" s="70"/>
      <c r="D52" s="16"/>
      <c r="E52" s="70"/>
      <c r="F52" s="70"/>
      <c r="G52" s="77"/>
    </row>
    <row r="53" spans="1:7" ht="17.399999999999999">
      <c r="A53" s="70"/>
      <c r="B53" s="76"/>
      <c r="C53" s="70"/>
      <c r="D53" s="16"/>
      <c r="E53" s="70"/>
      <c r="F53" s="70"/>
      <c r="G53" s="77"/>
    </row>
    <row r="54" spans="1:7" ht="17.399999999999999">
      <c r="A54" s="70"/>
      <c r="B54" s="76"/>
      <c r="C54" s="70"/>
      <c r="D54" s="16"/>
      <c r="E54" s="70"/>
      <c r="F54" s="70"/>
      <c r="G54" s="77"/>
    </row>
    <row r="55" spans="1:7" ht="17.399999999999999">
      <c r="A55" s="70"/>
      <c r="B55" s="76"/>
      <c r="C55" s="70"/>
      <c r="D55" s="16"/>
      <c r="E55" s="70"/>
      <c r="F55" s="70"/>
      <c r="G55" s="77"/>
    </row>
    <row r="57" spans="1:7">
      <c r="A57" s="4" t="s">
        <v>82</v>
      </c>
    </row>
    <row r="58" spans="1:7" ht="17.399999999999999">
      <c r="A58" s="16" t="s">
        <v>83</v>
      </c>
      <c r="B58" s="22">
        <v>1550</v>
      </c>
      <c r="C58" s="22"/>
      <c r="D58" s="16"/>
      <c r="E58" s="70"/>
      <c r="F58" s="70"/>
      <c r="G58" s="77"/>
    </row>
    <row r="59" spans="1:7" ht="17.399999999999999">
      <c r="A59" s="16" t="s">
        <v>84</v>
      </c>
      <c r="B59" s="22">
        <v>2600</v>
      </c>
      <c r="C59" s="22"/>
      <c r="D59" s="16"/>
      <c r="E59" s="70"/>
      <c r="F59" s="70"/>
      <c r="G59" s="77"/>
    </row>
    <row r="60" spans="1:7" ht="17.399999999999999">
      <c r="A60" s="16" t="s">
        <v>85</v>
      </c>
      <c r="B60" s="22">
        <v>2500</v>
      </c>
      <c r="C60" s="22"/>
      <c r="D60" s="16"/>
      <c r="E60" s="70"/>
      <c r="F60" s="70"/>
      <c r="G60" s="77"/>
    </row>
    <row r="61" spans="1:7" ht="17.399999999999999">
      <c r="A61" s="16" t="s">
        <v>86</v>
      </c>
      <c r="B61" s="22">
        <v>1000</v>
      </c>
      <c r="C61" s="22"/>
      <c r="D61" s="16"/>
      <c r="E61" s="70"/>
      <c r="F61" s="70"/>
      <c r="G61" s="77"/>
    </row>
    <row r="62" spans="1:7" ht="17.399999999999999">
      <c r="A62" s="16" t="s">
        <v>87</v>
      </c>
      <c r="B62" s="22">
        <v>65</v>
      </c>
      <c r="C62" s="22"/>
      <c r="D62" s="16"/>
      <c r="E62" s="70"/>
      <c r="F62" s="70"/>
      <c r="G62" s="77"/>
    </row>
    <row r="63" spans="1:7" ht="17.399999999999999">
      <c r="A63" s="16" t="s">
        <v>88</v>
      </c>
      <c r="B63" s="22">
        <v>55</v>
      </c>
      <c r="C63" s="22"/>
      <c r="D63" s="16"/>
      <c r="E63" s="70"/>
      <c r="F63" s="70"/>
      <c r="G63" s="77"/>
    </row>
    <row r="64" spans="1:7" ht="17.399999999999999">
      <c r="A64" s="16" t="s">
        <v>89</v>
      </c>
      <c r="B64" s="22">
        <v>200</v>
      </c>
      <c r="C64" s="22"/>
      <c r="D64" s="16"/>
      <c r="E64" s="70"/>
      <c r="F64" s="70"/>
      <c r="G64" s="77"/>
    </row>
    <row r="65" spans="1:7" ht="17.399999999999999">
      <c r="A65" s="16" t="s">
        <v>90</v>
      </c>
      <c r="B65" s="22">
        <v>2500</v>
      </c>
      <c r="C65" s="22"/>
      <c r="D65" s="16"/>
      <c r="E65" s="70"/>
      <c r="F65" s="70"/>
      <c r="G65" s="77"/>
    </row>
    <row r="66" spans="1:7" ht="17.399999999999999">
      <c r="A66" s="16" t="s">
        <v>91</v>
      </c>
      <c r="B66" s="22">
        <v>9000</v>
      </c>
      <c r="C66" s="22"/>
      <c r="D66" s="16"/>
      <c r="E66" s="70"/>
      <c r="F66" s="70"/>
      <c r="G66" s="77"/>
    </row>
    <row r="67" spans="1:7" ht="17.399999999999999">
      <c r="A67" s="16" t="s">
        <v>92</v>
      </c>
      <c r="B67" s="22">
        <v>5250</v>
      </c>
      <c r="C67" s="22">
        <v>1500</v>
      </c>
      <c r="D67" s="16"/>
      <c r="E67" s="70"/>
      <c r="F67" s="70"/>
      <c r="G67" s="77"/>
    </row>
    <row r="68" spans="1:7" ht="17.399999999999999">
      <c r="A68" s="70"/>
      <c r="B68" s="76"/>
      <c r="C68" s="70"/>
      <c r="D68" s="16"/>
      <c r="E68" s="70"/>
      <c r="F68" s="70"/>
      <c r="G68" s="77"/>
    </row>
    <row r="69" spans="1:7" ht="17.399999999999999">
      <c r="A69" s="70"/>
      <c r="B69" s="76"/>
      <c r="C69" s="70"/>
      <c r="D69" s="16"/>
      <c r="E69" s="70"/>
      <c r="F69" s="70"/>
      <c r="G69" s="77"/>
    </row>
    <row r="70" spans="1:7" ht="17.399999999999999">
      <c r="A70" s="70"/>
      <c r="B70" s="76"/>
      <c r="C70" s="70"/>
      <c r="D70" s="16"/>
      <c r="E70" s="70"/>
      <c r="F70" s="70"/>
      <c r="G70" s="77"/>
    </row>
    <row r="71" spans="1:7" ht="17.399999999999999">
      <c r="A71" s="70"/>
      <c r="B71" s="76"/>
      <c r="C71" s="70"/>
      <c r="D71" s="16"/>
      <c r="E71" s="70"/>
      <c r="F71" s="70"/>
      <c r="G71" s="77"/>
    </row>
    <row r="72" spans="1:7" ht="17.399999999999999">
      <c r="A72" s="70"/>
      <c r="B72" s="76"/>
      <c r="C72" s="70"/>
      <c r="D72" s="16"/>
      <c r="E72" s="70"/>
      <c r="F72" s="70"/>
      <c r="G72" s="77"/>
    </row>
    <row r="73" spans="1:7" ht="17.399999999999999">
      <c r="B73" s="2"/>
      <c r="C73" s="2"/>
    </row>
    <row r="74" spans="1:7">
      <c r="A74" s="4" t="s">
        <v>93</v>
      </c>
    </row>
    <row r="75" spans="1:7" ht="17.399999999999999">
      <c r="A75" s="16" t="s">
        <v>94</v>
      </c>
      <c r="B75" s="22">
        <v>500</v>
      </c>
      <c r="C75" s="22">
        <v>1</v>
      </c>
      <c r="D75" s="16"/>
      <c r="E75" s="70"/>
      <c r="F75" s="70"/>
      <c r="G75" s="77"/>
    </row>
    <row r="76" spans="1:7" ht="17.399999999999999">
      <c r="A76" s="16" t="s">
        <v>95</v>
      </c>
      <c r="B76" s="22">
        <v>2500</v>
      </c>
      <c r="C76" s="22">
        <v>1</v>
      </c>
      <c r="D76" s="16"/>
      <c r="E76" s="70"/>
      <c r="F76" s="70"/>
      <c r="G76" s="77"/>
    </row>
    <row r="77" spans="1:7" ht="17.399999999999999">
      <c r="A77" s="16" t="s">
        <v>96</v>
      </c>
      <c r="B77" s="22">
        <v>675</v>
      </c>
      <c r="C77" s="22"/>
      <c r="D77" s="16"/>
      <c r="E77" s="70"/>
      <c r="F77" s="70"/>
      <c r="G77" s="77"/>
    </row>
    <row r="78" spans="1:7" ht="17.399999999999999">
      <c r="A78" s="16" t="s">
        <v>97</v>
      </c>
      <c r="B78" s="22">
        <v>12</v>
      </c>
      <c r="C78" s="22"/>
      <c r="D78" s="16"/>
      <c r="E78" s="70"/>
      <c r="F78" s="70"/>
      <c r="G78" s="77"/>
    </row>
    <row r="79" spans="1:7" ht="17.399999999999999">
      <c r="A79" s="16" t="s">
        <v>98</v>
      </c>
      <c r="B79" s="22">
        <v>1000</v>
      </c>
      <c r="C79" s="22"/>
      <c r="D79" s="16"/>
      <c r="E79" s="70"/>
      <c r="F79" s="70"/>
      <c r="G79" s="77"/>
    </row>
    <row r="80" spans="1:7" ht="17.399999999999999">
      <c r="A80" s="16" t="s">
        <v>99</v>
      </c>
      <c r="B80" s="22">
        <v>75</v>
      </c>
      <c r="C80" s="22"/>
      <c r="D80" s="16"/>
      <c r="E80" s="70"/>
      <c r="F80" s="70"/>
      <c r="G80" s="77"/>
    </row>
    <row r="81" spans="1:7" ht="17.399999999999999">
      <c r="A81" s="70"/>
      <c r="B81" s="76"/>
      <c r="C81" s="70"/>
      <c r="D81" s="16"/>
      <c r="E81" s="70"/>
      <c r="F81" s="70"/>
      <c r="G81" s="77"/>
    </row>
    <row r="82" spans="1:7" ht="17.399999999999999">
      <c r="A82" s="70"/>
      <c r="B82" s="76"/>
      <c r="C82" s="70"/>
      <c r="D82" s="16"/>
      <c r="E82" s="70"/>
      <c r="F82" s="70"/>
      <c r="G82" s="77"/>
    </row>
    <row r="83" spans="1:7" ht="17.399999999999999">
      <c r="A83" s="70"/>
      <c r="B83" s="76"/>
      <c r="C83" s="70"/>
      <c r="D83" s="16"/>
      <c r="E83" s="70"/>
      <c r="F83" s="70"/>
      <c r="G83" s="77"/>
    </row>
    <row r="84" spans="1:7" ht="17.399999999999999">
      <c r="A84" s="70"/>
      <c r="B84" s="76"/>
      <c r="C84" s="70"/>
      <c r="D84" s="16"/>
      <c r="E84" s="70"/>
      <c r="F84" s="70"/>
      <c r="G84" s="77"/>
    </row>
    <row r="85" spans="1:7" ht="17.399999999999999">
      <c r="A85" s="70"/>
      <c r="B85" s="76"/>
      <c r="C85" s="70"/>
      <c r="D85" s="16"/>
      <c r="E85" s="70"/>
      <c r="F85" s="70"/>
      <c r="G85" s="77"/>
    </row>
    <row r="87" spans="1:7">
      <c r="A87" s="4" t="s">
        <v>100</v>
      </c>
    </row>
    <row r="88" spans="1:7" ht="17.399999999999999">
      <c r="A88" s="16" t="s">
        <v>101</v>
      </c>
      <c r="B88" s="22">
        <v>100</v>
      </c>
      <c r="C88" s="22"/>
      <c r="D88" s="16"/>
      <c r="E88" s="70"/>
      <c r="F88" s="70"/>
      <c r="G88" s="77"/>
    </row>
    <row r="89" spans="1:7" ht="17.399999999999999">
      <c r="A89" s="16" t="s">
        <v>102</v>
      </c>
      <c r="B89" s="22">
        <v>60</v>
      </c>
      <c r="C89" s="22"/>
      <c r="D89" s="16"/>
      <c r="E89" s="70"/>
      <c r="F89" s="70"/>
      <c r="G89" s="77"/>
    </row>
    <row r="90" spans="1:7" ht="17.399999999999999">
      <c r="A90" s="16" t="s">
        <v>103</v>
      </c>
      <c r="B90" s="22">
        <v>36.5</v>
      </c>
      <c r="C90" s="22"/>
      <c r="D90" s="16"/>
      <c r="E90" s="70"/>
      <c r="F90" s="70"/>
      <c r="G90" s="77"/>
    </row>
    <row r="91" spans="1:7" ht="17.399999999999999">
      <c r="A91" s="16" t="s">
        <v>104</v>
      </c>
      <c r="B91" s="22">
        <v>8.5</v>
      </c>
      <c r="C91" s="22"/>
      <c r="D91" s="16"/>
      <c r="E91" s="70"/>
      <c r="F91" s="70"/>
      <c r="G91" s="77"/>
    </row>
    <row r="92" spans="1:7" ht="17.399999999999999">
      <c r="A92" s="16" t="s">
        <v>105</v>
      </c>
      <c r="B92" s="22">
        <v>1</v>
      </c>
      <c r="C92" s="22"/>
      <c r="D92" s="16"/>
      <c r="E92" s="70"/>
      <c r="F92" s="70"/>
      <c r="G92" s="77"/>
    </row>
    <row r="93" spans="1:7" ht="17.399999999999999">
      <c r="A93" s="16" t="s">
        <v>106</v>
      </c>
      <c r="B93" s="22">
        <v>5</v>
      </c>
      <c r="C93" s="22"/>
      <c r="D93" s="16"/>
      <c r="E93" s="70"/>
      <c r="F93" s="70"/>
      <c r="G93" s="77"/>
    </row>
    <row r="94" spans="1:7" ht="17.399999999999999">
      <c r="A94" s="70"/>
      <c r="B94" s="76"/>
      <c r="C94" s="70"/>
      <c r="D94" s="16"/>
      <c r="E94" s="70"/>
      <c r="F94" s="70"/>
      <c r="G94" s="77"/>
    </row>
    <row r="95" spans="1:7" ht="17.399999999999999">
      <c r="A95" s="70"/>
      <c r="B95" s="76"/>
      <c r="C95" s="70"/>
      <c r="D95" s="16"/>
      <c r="E95" s="70"/>
      <c r="F95" s="70"/>
      <c r="G95" s="77"/>
    </row>
    <row r="96" spans="1:7" ht="17.399999999999999">
      <c r="A96" s="70"/>
      <c r="B96" s="76"/>
      <c r="C96" s="70"/>
      <c r="D96" s="16"/>
      <c r="E96" s="70"/>
      <c r="F96" s="70"/>
      <c r="G96" s="77"/>
    </row>
    <row r="97" spans="1:7" ht="17.399999999999999">
      <c r="A97" s="70"/>
      <c r="B97" s="76"/>
      <c r="C97" s="70"/>
      <c r="D97" s="16"/>
      <c r="E97" s="70"/>
      <c r="F97" s="70"/>
      <c r="G97" s="77"/>
    </row>
    <row r="98" spans="1:7" ht="17.399999999999999">
      <c r="A98" s="70"/>
      <c r="B98" s="76"/>
      <c r="C98" s="70"/>
      <c r="D98" s="16"/>
      <c r="E98" s="70"/>
      <c r="F98" s="70"/>
      <c r="G98" s="77"/>
    </row>
    <row r="100" spans="1:7">
      <c r="A100" s="4" t="s">
        <v>107</v>
      </c>
    </row>
    <row r="101" spans="1:7" ht="17.399999999999999">
      <c r="A101" s="16" t="s">
        <v>108</v>
      </c>
      <c r="B101" s="22">
        <v>1000</v>
      </c>
      <c r="C101" s="22"/>
      <c r="D101" s="16"/>
      <c r="E101" s="70"/>
      <c r="F101" s="70"/>
      <c r="G101" s="77"/>
    </row>
    <row r="102" spans="1:7" ht="17.399999999999999">
      <c r="A102" s="16" t="s">
        <v>109</v>
      </c>
      <c r="B102" s="22">
        <v>1200</v>
      </c>
      <c r="C102" s="22"/>
      <c r="D102" s="16"/>
      <c r="E102" s="70"/>
      <c r="F102" s="70"/>
      <c r="G102" s="77"/>
    </row>
    <row r="103" spans="1:7" ht="17.399999999999999">
      <c r="A103" s="16" t="s">
        <v>110</v>
      </c>
      <c r="B103" s="22">
        <v>725</v>
      </c>
      <c r="C103" s="22"/>
      <c r="D103" s="16"/>
      <c r="E103" s="70"/>
      <c r="F103" s="70"/>
      <c r="G103" s="77"/>
    </row>
    <row r="104" spans="1:7" ht="17.399999999999999">
      <c r="A104" s="16" t="s">
        <v>111</v>
      </c>
      <c r="B104" s="22">
        <v>1500</v>
      </c>
      <c r="C104" s="22"/>
      <c r="D104" s="16"/>
      <c r="E104" s="70"/>
      <c r="F104" s="70"/>
      <c r="G104" s="77"/>
    </row>
    <row r="105" spans="1:7" ht="17.399999999999999">
      <c r="A105" s="16" t="s">
        <v>112</v>
      </c>
      <c r="B105" s="22">
        <v>110</v>
      </c>
      <c r="C105" s="22">
        <v>1</v>
      </c>
      <c r="D105" s="16"/>
      <c r="E105" s="70"/>
      <c r="F105" s="70"/>
      <c r="G105" s="77"/>
    </row>
    <row r="106" spans="1:7" ht="17.399999999999999">
      <c r="A106" s="16" t="s">
        <v>113</v>
      </c>
      <c r="B106" s="22">
        <v>1500</v>
      </c>
      <c r="C106" s="22"/>
      <c r="D106" s="16"/>
      <c r="E106" s="70"/>
      <c r="F106" s="70"/>
      <c r="G106" s="77"/>
    </row>
    <row r="107" spans="1:7" ht="17.399999999999999">
      <c r="A107" s="16" t="s">
        <v>114</v>
      </c>
      <c r="B107" s="22">
        <v>2500</v>
      </c>
      <c r="C107" s="22"/>
      <c r="D107" s="16"/>
      <c r="E107" s="70"/>
      <c r="F107" s="70"/>
      <c r="G107" s="77"/>
    </row>
    <row r="108" spans="1:7" ht="17.399999999999999">
      <c r="A108" s="16" t="s">
        <v>115</v>
      </c>
      <c r="B108" s="22">
        <v>4500</v>
      </c>
      <c r="C108" s="22">
        <v>5</v>
      </c>
      <c r="D108" s="16"/>
      <c r="E108" s="70"/>
      <c r="F108" s="70"/>
      <c r="G108" s="77"/>
    </row>
    <row r="109" spans="1:7" ht="17.399999999999999">
      <c r="A109" s="16" t="s">
        <v>116</v>
      </c>
      <c r="B109" s="22">
        <v>350</v>
      </c>
      <c r="C109" s="22">
        <v>3</v>
      </c>
      <c r="D109" s="16"/>
      <c r="E109" s="70"/>
      <c r="F109" s="70"/>
      <c r="G109" s="77"/>
    </row>
    <row r="110" spans="1:7" ht="17.399999999999999">
      <c r="A110" s="16" t="s">
        <v>117</v>
      </c>
      <c r="B110" s="22">
        <v>1.5</v>
      </c>
      <c r="C110" s="22"/>
      <c r="D110" s="16"/>
      <c r="E110" s="70"/>
      <c r="F110" s="70"/>
      <c r="G110" s="77"/>
    </row>
    <row r="111" spans="1:7" ht="17.399999999999999">
      <c r="A111" s="16" t="s">
        <v>118</v>
      </c>
      <c r="B111" s="22">
        <v>0.5</v>
      </c>
      <c r="C111" s="22"/>
      <c r="D111" s="16"/>
      <c r="E111" s="70"/>
      <c r="F111" s="70"/>
      <c r="G111" s="77"/>
    </row>
    <row r="112" spans="1:7" ht="17.399999999999999">
      <c r="A112" s="16" t="s">
        <v>119</v>
      </c>
      <c r="B112" s="22">
        <v>35</v>
      </c>
      <c r="C112" s="22"/>
      <c r="D112" s="16"/>
      <c r="E112" s="70"/>
      <c r="F112" s="70"/>
      <c r="G112" s="77"/>
    </row>
    <row r="113" spans="1:7" ht="17.399999999999999">
      <c r="A113" s="16" t="s">
        <v>120</v>
      </c>
      <c r="B113" s="22">
        <v>35</v>
      </c>
      <c r="C113" s="22"/>
      <c r="D113" s="16"/>
      <c r="E113" s="70"/>
      <c r="F113" s="70"/>
      <c r="G113" s="77"/>
    </row>
    <row r="114" spans="1:7" ht="17.399999999999999">
      <c r="A114" s="16" t="s">
        <v>121</v>
      </c>
      <c r="B114" s="22">
        <v>250</v>
      </c>
      <c r="C114" s="22"/>
      <c r="D114" s="16"/>
      <c r="E114" s="70"/>
      <c r="F114" s="70"/>
      <c r="G114" s="77"/>
    </row>
    <row r="115" spans="1:7" ht="17.399999999999999">
      <c r="A115" s="16" t="s">
        <v>122</v>
      </c>
      <c r="B115" s="22">
        <v>300</v>
      </c>
      <c r="C115" s="22"/>
      <c r="D115" s="16"/>
      <c r="E115" s="70"/>
      <c r="F115" s="70"/>
      <c r="G115" s="77"/>
    </row>
    <row r="116" spans="1:7" ht="17.399999999999999">
      <c r="A116" s="70"/>
      <c r="B116" s="76"/>
      <c r="C116" s="70"/>
      <c r="D116" s="16"/>
      <c r="E116" s="70"/>
      <c r="F116" s="70"/>
      <c r="G116" s="77"/>
    </row>
    <row r="117" spans="1:7" ht="17.399999999999999">
      <c r="A117" s="70"/>
      <c r="B117" s="76"/>
      <c r="C117" s="70"/>
      <c r="D117" s="16"/>
      <c r="E117" s="70"/>
      <c r="F117" s="70"/>
      <c r="G117" s="77"/>
    </row>
    <row r="118" spans="1:7" ht="17.399999999999999">
      <c r="A118" s="70"/>
      <c r="B118" s="76"/>
      <c r="C118" s="70"/>
      <c r="D118" s="16"/>
      <c r="E118" s="70"/>
      <c r="F118" s="70"/>
      <c r="G118" s="77"/>
    </row>
    <row r="119" spans="1:7" ht="17.399999999999999">
      <c r="A119" s="70"/>
      <c r="B119" s="76"/>
      <c r="C119" s="70"/>
      <c r="D119" s="16"/>
      <c r="E119" s="70"/>
      <c r="F119" s="70"/>
      <c r="G119" s="77"/>
    </row>
    <row r="120" spans="1:7" ht="17.399999999999999">
      <c r="A120" s="70"/>
      <c r="B120" s="76"/>
      <c r="C120" s="70"/>
      <c r="D120" s="16"/>
      <c r="E120" s="70"/>
      <c r="F120" s="70"/>
      <c r="G120" s="77"/>
    </row>
    <row r="122" spans="1:7">
      <c r="A122" s="4" t="s">
        <v>123</v>
      </c>
    </row>
    <row r="123" spans="1:7" ht="17.399999999999999">
      <c r="A123" s="16" t="s">
        <v>124</v>
      </c>
      <c r="B123" s="22">
        <v>45</v>
      </c>
      <c r="C123" s="22">
        <v>2</v>
      </c>
      <c r="D123" s="16"/>
      <c r="E123" s="70"/>
      <c r="F123" s="70"/>
      <c r="G123" s="77"/>
    </row>
    <row r="124" spans="1:7" ht="17.399999999999999">
      <c r="A124" s="16" t="s">
        <v>125</v>
      </c>
      <c r="B124" s="22">
        <v>27.5</v>
      </c>
      <c r="C124" s="22">
        <v>1</v>
      </c>
      <c r="D124" s="16"/>
      <c r="E124" s="70"/>
      <c r="F124" s="70"/>
      <c r="G124" s="77"/>
    </row>
    <row r="125" spans="1:7" ht="17.399999999999999">
      <c r="A125" s="16" t="s">
        <v>126</v>
      </c>
      <c r="B125" s="22">
        <v>275</v>
      </c>
      <c r="C125" s="22">
        <v>3</v>
      </c>
      <c r="D125" s="16"/>
      <c r="E125" s="70"/>
      <c r="F125" s="70"/>
      <c r="G125" s="77"/>
    </row>
    <row r="126" spans="1:7" ht="17.399999999999999">
      <c r="A126" s="16" t="s">
        <v>127</v>
      </c>
      <c r="B126" s="22">
        <v>7.5</v>
      </c>
      <c r="C126" s="22">
        <v>2</v>
      </c>
      <c r="D126" s="16"/>
      <c r="E126" s="70"/>
      <c r="F126" s="70"/>
      <c r="G126" s="77"/>
    </row>
    <row r="127" spans="1:7" ht="17.399999999999999">
      <c r="A127" s="16" t="s">
        <v>128</v>
      </c>
      <c r="B127" s="22">
        <v>75</v>
      </c>
      <c r="C127" s="22">
        <v>3</v>
      </c>
      <c r="D127" s="16"/>
      <c r="E127" s="70"/>
      <c r="F127" s="70"/>
      <c r="G127" s="77"/>
    </row>
    <row r="128" spans="1:7" ht="17.399999999999999">
      <c r="A128" s="16" t="s">
        <v>129</v>
      </c>
      <c r="B128" s="22">
        <v>700</v>
      </c>
      <c r="C128" s="22">
        <v>1</v>
      </c>
      <c r="D128" s="16"/>
      <c r="E128" s="70"/>
      <c r="F128" s="70"/>
      <c r="G128" s="77"/>
    </row>
    <row r="129" spans="1:7" ht="17.399999999999999">
      <c r="A129" s="16" t="s">
        <v>130</v>
      </c>
      <c r="B129" s="22">
        <v>25</v>
      </c>
      <c r="C129" s="22">
        <v>1</v>
      </c>
      <c r="D129" s="16"/>
      <c r="E129" s="70"/>
      <c r="F129" s="70"/>
      <c r="G129" s="77"/>
    </row>
    <row r="130" spans="1:7" ht="17.399999999999999">
      <c r="A130" s="16" t="s">
        <v>131</v>
      </c>
      <c r="B130" s="22">
        <v>14</v>
      </c>
      <c r="C130" s="22">
        <v>0.5</v>
      </c>
      <c r="D130" s="16"/>
      <c r="E130" s="70"/>
      <c r="F130" s="70"/>
      <c r="G130" s="77"/>
    </row>
    <row r="131" spans="1:7" ht="17.399999999999999">
      <c r="A131" s="16" t="s">
        <v>132</v>
      </c>
      <c r="B131" s="22">
        <v>7</v>
      </c>
      <c r="C131" s="22">
        <v>4</v>
      </c>
      <c r="D131" s="16"/>
      <c r="E131" s="70"/>
      <c r="F131" s="70"/>
      <c r="G131" s="77"/>
    </row>
    <row r="132" spans="1:7" ht="17.399999999999999">
      <c r="A132" s="16" t="s">
        <v>133</v>
      </c>
      <c r="B132" s="22">
        <v>4</v>
      </c>
      <c r="C132" s="22">
        <v>2</v>
      </c>
      <c r="D132" s="16"/>
      <c r="E132" s="70"/>
      <c r="F132" s="70"/>
      <c r="G132" s="77"/>
    </row>
    <row r="133" spans="1:7" ht="17.399999999999999">
      <c r="A133" s="16" t="s">
        <v>134</v>
      </c>
      <c r="B133" s="22">
        <v>5.5</v>
      </c>
      <c r="C133" s="22">
        <v>0.5</v>
      </c>
      <c r="D133" s="16"/>
      <c r="E133" s="70"/>
      <c r="F133" s="70"/>
      <c r="G133" s="77"/>
    </row>
    <row r="134" spans="1:7" ht="17.399999999999999">
      <c r="A134" s="16" t="s">
        <v>135</v>
      </c>
      <c r="B134" s="22">
        <v>12.5</v>
      </c>
      <c r="C134" s="22">
        <v>0.5</v>
      </c>
      <c r="D134" s="16"/>
      <c r="E134" s="70"/>
      <c r="F134" s="70"/>
      <c r="G134" s="77"/>
    </row>
    <row r="135" spans="1:7" ht="17.399999999999999">
      <c r="A135" s="16" t="s">
        <v>136</v>
      </c>
      <c r="B135" s="22">
        <v>210</v>
      </c>
      <c r="C135" s="22">
        <v>0.5</v>
      </c>
      <c r="D135" s="16"/>
      <c r="E135" s="70"/>
      <c r="F135" s="70"/>
      <c r="G135" s="77"/>
    </row>
    <row r="136" spans="1:7" ht="17.399999999999999">
      <c r="A136" s="70"/>
      <c r="B136" s="76"/>
      <c r="C136" s="70"/>
      <c r="D136" s="16"/>
      <c r="E136" s="70"/>
      <c r="F136" s="70"/>
      <c r="G136" s="77"/>
    </row>
    <row r="137" spans="1:7" ht="17.399999999999999">
      <c r="A137" s="70"/>
      <c r="B137" s="76"/>
      <c r="C137" s="70"/>
      <c r="D137" s="16"/>
      <c r="E137" s="70"/>
      <c r="F137" s="70"/>
      <c r="G137" s="77"/>
    </row>
    <row r="138" spans="1:7" ht="17.399999999999999">
      <c r="A138" s="70"/>
      <c r="B138" s="76"/>
      <c r="C138" s="70"/>
      <c r="D138" s="16"/>
      <c r="E138" s="70"/>
      <c r="F138" s="70"/>
      <c r="G138" s="77"/>
    </row>
    <row r="139" spans="1:7" ht="17.399999999999999">
      <c r="A139" s="70"/>
      <c r="B139" s="76"/>
      <c r="C139" s="70"/>
      <c r="D139" s="16"/>
      <c r="E139" s="70"/>
      <c r="F139" s="70"/>
      <c r="G139" s="77"/>
    </row>
    <row r="140" spans="1:7" ht="17.399999999999999">
      <c r="A140" s="70"/>
      <c r="B140" s="76"/>
      <c r="C140" s="70"/>
      <c r="D140" s="16"/>
      <c r="E140" s="70"/>
      <c r="F140" s="70"/>
      <c r="G140" s="77"/>
    </row>
    <row r="142" spans="1:7">
      <c r="A142" s="4" t="s">
        <v>137</v>
      </c>
    </row>
    <row r="143" spans="1:7" ht="17.399999999999999">
      <c r="A143" s="16" t="s">
        <v>138</v>
      </c>
      <c r="B143" s="22">
        <v>17.5</v>
      </c>
      <c r="C143" s="22"/>
      <c r="D143" s="16"/>
      <c r="E143" s="70"/>
      <c r="F143" s="70"/>
      <c r="G143" s="77"/>
    </row>
    <row r="144" spans="1:7" ht="17.399999999999999">
      <c r="A144" s="16" t="s">
        <v>139</v>
      </c>
      <c r="B144" s="22">
        <v>30</v>
      </c>
      <c r="C144" s="22"/>
      <c r="D144" s="16"/>
      <c r="E144" s="70"/>
      <c r="F144" s="70"/>
      <c r="G144" s="77"/>
    </row>
    <row r="145" spans="1:8" ht="17.399999999999999">
      <c r="A145" s="16" t="s">
        <v>140</v>
      </c>
      <c r="B145" s="22">
        <v>187.5</v>
      </c>
      <c r="C145" s="22"/>
      <c r="D145" s="16"/>
      <c r="E145" s="70"/>
      <c r="F145" s="70"/>
      <c r="G145" s="77"/>
    </row>
    <row r="146" spans="1:8" ht="17.399999999999999">
      <c r="A146" s="16" t="s">
        <v>141</v>
      </c>
      <c r="B146" s="22">
        <v>2150</v>
      </c>
      <c r="C146" s="22"/>
      <c r="D146" s="16"/>
      <c r="E146" s="70"/>
      <c r="F146" s="70"/>
      <c r="G146" s="77"/>
    </row>
    <row r="147" spans="1:8" ht="17.399999999999999">
      <c r="A147" s="16" t="s">
        <v>142</v>
      </c>
      <c r="B147" s="22">
        <v>590</v>
      </c>
      <c r="C147" s="22">
        <v>1</v>
      </c>
      <c r="D147" s="16"/>
      <c r="E147" s="70"/>
      <c r="F147" s="70"/>
      <c r="G147" s="77"/>
    </row>
    <row r="148" spans="1:8" ht="17.399999999999999">
      <c r="A148" s="16" t="s">
        <v>143</v>
      </c>
      <c r="B148" s="22">
        <v>27.5</v>
      </c>
      <c r="C148" s="22">
        <v>1</v>
      </c>
      <c r="D148" s="16"/>
      <c r="E148" s="70"/>
      <c r="F148" s="70"/>
      <c r="G148" s="77"/>
    </row>
    <row r="149" spans="1:8">
      <c r="A149" s="70"/>
      <c r="B149" s="70"/>
      <c r="C149" s="70"/>
      <c r="D149" s="16"/>
      <c r="E149" s="70"/>
      <c r="F149" s="70"/>
      <c r="G149" s="77"/>
    </row>
    <row r="150" spans="1:8">
      <c r="A150" s="70"/>
      <c r="B150" s="70"/>
      <c r="C150" s="70"/>
      <c r="D150" s="16"/>
      <c r="E150" s="70"/>
      <c r="F150" s="70"/>
      <c r="G150" s="77"/>
    </row>
    <row r="151" spans="1:8">
      <c r="A151" s="70"/>
      <c r="B151" s="70"/>
      <c r="C151" s="70"/>
      <c r="D151" s="16"/>
      <c r="E151" s="70"/>
      <c r="F151" s="70"/>
      <c r="G151" s="77"/>
    </row>
    <row r="152" spans="1:8">
      <c r="A152" s="70"/>
      <c r="B152" s="70"/>
      <c r="C152" s="70"/>
      <c r="D152" s="16"/>
      <c r="E152" s="70"/>
      <c r="F152" s="70"/>
      <c r="G152" s="77"/>
    </row>
    <row r="153" spans="1:8">
      <c r="A153" s="70"/>
      <c r="B153" s="70"/>
      <c r="C153" s="70"/>
      <c r="D153" s="16"/>
      <c r="E153" s="70"/>
      <c r="F153" s="70"/>
      <c r="G153" s="77"/>
    </row>
    <row r="154" spans="1:8">
      <c r="A154" s="63"/>
      <c r="B154" s="63"/>
      <c r="C154" s="63"/>
      <c r="D154" s="63"/>
      <c r="E154" s="63"/>
      <c r="F154" s="63"/>
      <c r="G154" s="63"/>
    </row>
    <row r="155" spans="1:8">
      <c r="E155" s="66" t="s">
        <v>283</v>
      </c>
      <c r="F155" s="67"/>
      <c r="G155" s="78"/>
      <c r="H155" t="s">
        <v>282</v>
      </c>
    </row>
    <row r="156" spans="1:8">
      <c r="B156" s="8"/>
      <c r="C156" s="8"/>
      <c r="D156" s="8"/>
      <c r="E156" s="65" t="s">
        <v>283</v>
      </c>
      <c r="F156" s="65"/>
      <c r="G156" s="79"/>
      <c r="H156" t="s">
        <v>144</v>
      </c>
    </row>
    <row r="157" spans="1:8">
      <c r="E157" s="64" t="s">
        <v>284</v>
      </c>
      <c r="F157" s="64"/>
      <c r="G157" s="77"/>
      <c r="H157" t="s">
        <v>144</v>
      </c>
    </row>
    <row r="158" spans="1:8">
      <c r="A158" s="46" t="s">
        <v>145</v>
      </c>
    </row>
    <row r="160" spans="1:8">
      <c r="A160" t="s">
        <v>146</v>
      </c>
    </row>
    <row r="161" spans="1:2">
      <c r="A161" s="80"/>
      <c r="B161" t="s">
        <v>147</v>
      </c>
    </row>
    <row r="163" spans="1:2">
      <c r="A163" t="s">
        <v>148</v>
      </c>
    </row>
  </sheetData>
  <sheetProtection sheet="1" scenarios="1" selectLockedCells="1"/>
  <mergeCells count="1">
    <mergeCell ref="I4:M4"/>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18F2-E76F-44B0-904C-5BEE3B5B2807}">
  <dimension ref="A1:L34"/>
  <sheetViews>
    <sheetView tabSelected="1" workbookViewId="0">
      <selection activeCell="B7" sqref="B7"/>
    </sheetView>
  </sheetViews>
  <sheetFormatPr defaultRowHeight="14.4"/>
  <cols>
    <col min="1" max="1" width="34.5546875" customWidth="1"/>
    <col min="2" max="2" width="13.6640625" customWidth="1"/>
    <col min="3" max="3" width="20.5546875" customWidth="1"/>
    <col min="4" max="6" width="15.6640625" customWidth="1"/>
    <col min="7" max="7" width="6.33203125" customWidth="1"/>
    <col min="9" max="9" width="18.33203125" customWidth="1"/>
    <col min="10" max="10" width="4" customWidth="1"/>
    <col min="12" max="12" width="20.109375" customWidth="1"/>
  </cols>
  <sheetData>
    <row r="1" spans="1:12" ht="28.8">
      <c r="A1" s="31" t="s">
        <v>149</v>
      </c>
      <c r="B1" s="31" t="s">
        <v>150</v>
      </c>
      <c r="C1" s="31" t="s">
        <v>151</v>
      </c>
      <c r="D1" s="31" t="s">
        <v>152</v>
      </c>
      <c r="E1" s="31" t="s">
        <v>153</v>
      </c>
      <c r="F1" s="31" t="s">
        <v>154</v>
      </c>
      <c r="H1" s="5"/>
      <c r="I1" s="10" t="s">
        <v>32</v>
      </c>
      <c r="K1" s="6"/>
      <c r="L1" s="9" t="s">
        <v>33</v>
      </c>
    </row>
    <row r="2" spans="1:12">
      <c r="A2" s="29"/>
      <c r="B2" s="29"/>
      <c r="C2" s="29"/>
      <c r="D2" s="29"/>
      <c r="E2" s="29"/>
      <c r="F2" s="29"/>
    </row>
    <row r="3" spans="1:12">
      <c r="A3" s="30" t="s">
        <v>155</v>
      </c>
      <c r="B3" s="29"/>
      <c r="C3" s="29"/>
      <c r="D3" s="29"/>
      <c r="E3" s="29"/>
      <c r="F3" s="29"/>
    </row>
    <row r="4" spans="1:12">
      <c r="A4" s="32" t="s">
        <v>156</v>
      </c>
      <c r="B4" s="97"/>
      <c r="C4" s="32" t="s">
        <v>157</v>
      </c>
      <c r="D4" s="32">
        <v>10</v>
      </c>
      <c r="E4" s="86"/>
      <c r="F4" s="86"/>
      <c r="H4" s="95" t="s">
        <v>158</v>
      </c>
      <c r="I4" s="95"/>
      <c r="J4" s="95"/>
      <c r="K4" s="95"/>
      <c r="L4" s="95"/>
    </row>
    <row r="5" spans="1:12">
      <c r="A5" s="32" t="s">
        <v>159</v>
      </c>
      <c r="B5" s="97"/>
      <c r="C5" s="32" t="s">
        <v>160</v>
      </c>
      <c r="D5" s="32">
        <v>150</v>
      </c>
      <c r="E5" s="86" t="s">
        <v>0</v>
      </c>
      <c r="F5" s="86" t="s">
        <v>0</v>
      </c>
    </row>
    <row r="6" spans="1:12">
      <c r="A6" s="32" t="s">
        <v>72</v>
      </c>
      <c r="B6" s="97"/>
      <c r="C6" s="32" t="s">
        <v>160</v>
      </c>
      <c r="D6" s="32">
        <v>30</v>
      </c>
      <c r="E6" s="86" t="s">
        <v>0</v>
      </c>
      <c r="F6" s="86" t="s">
        <v>0</v>
      </c>
    </row>
    <row r="7" spans="1:12">
      <c r="A7" s="32" t="s">
        <v>161</v>
      </c>
      <c r="B7" s="97"/>
      <c r="C7" s="32" t="s">
        <v>160</v>
      </c>
      <c r="D7" s="32">
        <v>80</v>
      </c>
      <c r="E7" s="86" t="s">
        <v>0</v>
      </c>
      <c r="F7" s="86" t="s">
        <v>0</v>
      </c>
    </row>
    <row r="8" spans="1:12">
      <c r="A8" s="32" t="s">
        <v>162</v>
      </c>
      <c r="B8" s="97"/>
      <c r="C8" s="32" t="s">
        <v>160</v>
      </c>
      <c r="D8" s="32">
        <v>100</v>
      </c>
      <c r="E8" s="86" t="s">
        <v>0</v>
      </c>
      <c r="F8" s="86" t="s">
        <v>0</v>
      </c>
    </row>
    <row r="9" spans="1:12">
      <c r="A9" s="32" t="s">
        <v>163</v>
      </c>
      <c r="B9" s="97"/>
      <c r="C9" s="32" t="s">
        <v>157</v>
      </c>
      <c r="D9" s="32">
        <v>5</v>
      </c>
      <c r="E9" s="86" t="s">
        <v>0</v>
      </c>
      <c r="F9" s="86" t="s">
        <v>0</v>
      </c>
    </row>
    <row r="10" spans="1:12">
      <c r="A10" s="32" t="s">
        <v>164</v>
      </c>
      <c r="B10" s="97"/>
      <c r="C10" s="32" t="s">
        <v>165</v>
      </c>
      <c r="D10" s="32">
        <v>10</v>
      </c>
      <c r="E10" s="86" t="s">
        <v>0</v>
      </c>
      <c r="F10" s="86" t="s">
        <v>0</v>
      </c>
    </row>
    <row r="11" spans="1:12">
      <c r="A11" s="32" t="s">
        <v>166</v>
      </c>
      <c r="B11" s="97"/>
      <c r="C11" s="32" t="s">
        <v>160</v>
      </c>
      <c r="D11" s="32">
        <v>5</v>
      </c>
      <c r="E11" s="86" t="s">
        <v>0</v>
      </c>
      <c r="F11" s="86" t="s">
        <v>0</v>
      </c>
    </row>
    <row r="12" spans="1:12">
      <c r="A12" s="32" t="s">
        <v>167</v>
      </c>
      <c r="B12" s="97"/>
      <c r="C12" s="32" t="s">
        <v>160</v>
      </c>
      <c r="D12" s="32">
        <v>6</v>
      </c>
      <c r="E12" s="86" t="s">
        <v>0</v>
      </c>
      <c r="F12" s="86" t="s">
        <v>0</v>
      </c>
    </row>
    <row r="13" spans="1:12">
      <c r="A13" s="61" t="s">
        <v>168</v>
      </c>
      <c r="B13" s="98"/>
      <c r="C13" s="61" t="s">
        <v>160</v>
      </c>
      <c r="D13" s="61">
        <v>3</v>
      </c>
      <c r="E13" s="87"/>
      <c r="F13" s="87"/>
    </row>
    <row r="14" spans="1:12">
      <c r="A14" s="81"/>
      <c r="B14" s="97"/>
      <c r="C14" s="81"/>
      <c r="D14" s="81"/>
      <c r="E14" s="82"/>
      <c r="F14" s="82"/>
    </row>
    <row r="15" spans="1:12">
      <c r="A15" s="81"/>
      <c r="B15" s="97"/>
      <c r="C15" s="81"/>
      <c r="D15" s="81"/>
      <c r="E15" s="82"/>
      <c r="F15" s="82"/>
    </row>
    <row r="16" spans="1:12">
      <c r="A16" s="81"/>
      <c r="B16" s="97"/>
      <c r="C16" s="81"/>
      <c r="D16" s="81"/>
      <c r="E16" s="82"/>
      <c r="F16" s="82"/>
    </row>
    <row r="17" spans="1:7">
      <c r="A17" s="81"/>
      <c r="B17" s="97"/>
      <c r="C17" s="81"/>
      <c r="D17" s="81"/>
      <c r="E17" s="82"/>
      <c r="F17" s="82"/>
    </row>
    <row r="18" spans="1:7">
      <c r="A18" s="81"/>
      <c r="B18" s="97"/>
      <c r="C18" s="81"/>
      <c r="D18" s="81"/>
      <c r="E18" s="82"/>
      <c r="F18" s="82"/>
    </row>
    <row r="19" spans="1:7">
      <c r="B19" s="41"/>
    </row>
    <row r="20" spans="1:7">
      <c r="A20" s="30" t="s">
        <v>169</v>
      </c>
      <c r="B20" s="41"/>
    </row>
    <row r="21" spans="1:7" ht="15.6">
      <c r="A21" s="33" t="s">
        <v>170</v>
      </c>
      <c r="B21" s="99"/>
      <c r="C21" s="33" t="s">
        <v>157</v>
      </c>
      <c r="D21" s="33">
        <v>15</v>
      </c>
      <c r="E21" s="84" t="s">
        <v>0</v>
      </c>
      <c r="F21" s="84" t="s">
        <v>0</v>
      </c>
    </row>
    <row r="22" spans="1:7" ht="15.6">
      <c r="A22" s="33" t="s">
        <v>171</v>
      </c>
      <c r="B22" s="99"/>
      <c r="C22" s="33" t="s">
        <v>160</v>
      </c>
      <c r="D22" s="33">
        <v>200</v>
      </c>
      <c r="E22" s="84" t="s">
        <v>0</v>
      </c>
      <c r="F22" s="84" t="s">
        <v>0</v>
      </c>
    </row>
    <row r="23" spans="1:7" ht="15.6">
      <c r="A23" s="33" t="s">
        <v>172</v>
      </c>
      <c r="B23" s="99"/>
      <c r="C23" s="33" t="s">
        <v>157</v>
      </c>
      <c r="D23" s="33">
        <v>15</v>
      </c>
      <c r="E23" s="84" t="s">
        <v>0</v>
      </c>
      <c r="F23" s="84" t="s">
        <v>0</v>
      </c>
    </row>
    <row r="24" spans="1:7" ht="15.6">
      <c r="A24" s="62" t="s">
        <v>173</v>
      </c>
      <c r="B24" s="100"/>
      <c r="C24" s="62" t="s">
        <v>157</v>
      </c>
      <c r="D24" s="62">
        <v>0.1</v>
      </c>
      <c r="E24" s="85" t="s">
        <v>0</v>
      </c>
      <c r="F24" s="85" t="s">
        <v>0</v>
      </c>
    </row>
    <row r="25" spans="1:7" ht="15.6">
      <c r="A25" s="83"/>
      <c r="B25" s="99"/>
      <c r="C25" s="83"/>
      <c r="D25" s="83"/>
      <c r="E25" s="84"/>
      <c r="F25" s="84"/>
    </row>
    <row r="26" spans="1:7" ht="15.6">
      <c r="A26" s="83"/>
      <c r="B26" s="99"/>
      <c r="C26" s="83"/>
      <c r="D26" s="83"/>
      <c r="E26" s="84"/>
      <c r="F26" s="84"/>
    </row>
    <row r="27" spans="1:7" ht="15.6">
      <c r="A27" s="83"/>
      <c r="B27" s="99"/>
      <c r="C27" s="83"/>
      <c r="D27" s="83"/>
      <c r="E27" s="84"/>
      <c r="F27" s="84"/>
    </row>
    <row r="28" spans="1:7" ht="15.6">
      <c r="A28" s="83"/>
      <c r="B28" s="99"/>
      <c r="C28" s="83"/>
      <c r="D28" s="83"/>
      <c r="E28" s="84"/>
      <c r="F28" s="84"/>
    </row>
    <row r="29" spans="1:7" ht="15.6">
      <c r="A29" s="83"/>
      <c r="B29" s="99"/>
      <c r="C29" s="83"/>
      <c r="D29" s="83"/>
      <c r="E29" s="84"/>
      <c r="F29" s="84"/>
    </row>
    <row r="30" spans="1:7" ht="15.6">
      <c r="A30" s="34"/>
      <c r="B30" s="35"/>
      <c r="C30" s="35"/>
      <c r="D30" s="34"/>
      <c r="E30" s="35" t="s">
        <v>0</v>
      </c>
    </row>
    <row r="31" spans="1:7">
      <c r="A31" s="4" t="s">
        <v>174</v>
      </c>
      <c r="D31" s="68" t="s">
        <v>285</v>
      </c>
      <c r="E31" s="68"/>
      <c r="F31" s="77"/>
      <c r="G31" t="s">
        <v>175</v>
      </c>
    </row>
    <row r="32" spans="1:7">
      <c r="D32" s="68" t="s">
        <v>286</v>
      </c>
      <c r="E32" s="68"/>
      <c r="F32" s="77"/>
      <c r="G32" t="s">
        <v>175</v>
      </c>
    </row>
    <row r="33" spans="1:2">
      <c r="A33" s="16" t="s">
        <v>176</v>
      </c>
      <c r="B33" s="16" t="s">
        <v>177</v>
      </c>
    </row>
    <row r="34" spans="1:2">
      <c r="A34" s="70"/>
      <c r="B34" s="101"/>
    </row>
  </sheetData>
  <sheetProtection sheet="1" scenarios="1" selectLockedCells="1"/>
  <mergeCells count="1">
    <mergeCell ref="H4:L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6E12A-C9ED-4C8F-B91B-0DC7AAC0ACA1}">
  <dimension ref="A1:V98"/>
  <sheetViews>
    <sheetView workbookViewId="0">
      <selection activeCell="N16" sqref="N16"/>
    </sheetView>
  </sheetViews>
  <sheetFormatPr defaultRowHeight="14.4"/>
  <cols>
    <col min="1" max="1" width="18.6640625" customWidth="1"/>
    <col min="2" max="2" width="14.5546875" customWidth="1"/>
    <col min="3" max="3" width="9.6640625" hidden="1" customWidth="1"/>
    <col min="4" max="5" width="0" hidden="1" customWidth="1"/>
    <col min="6" max="6" width="3.33203125" customWidth="1"/>
    <col min="7" max="8" width="11.33203125" customWidth="1"/>
    <col min="9" max="9" width="3.6640625" customWidth="1"/>
    <col min="10" max="11" width="11.6640625" hidden="1" customWidth="1"/>
    <col min="13" max="13" width="2.88671875" customWidth="1"/>
    <col min="14" max="16" width="11.33203125" customWidth="1"/>
    <col min="19" max="19" width="18" customWidth="1"/>
    <col min="20" max="20" width="2.5546875" customWidth="1"/>
    <col min="22" max="22" width="20.44140625" customWidth="1"/>
  </cols>
  <sheetData>
    <row r="1" spans="1:22" ht="28.8">
      <c r="A1" s="15" t="s">
        <v>178</v>
      </c>
      <c r="B1" s="15" t="s">
        <v>179</v>
      </c>
      <c r="C1" s="15" t="s">
        <v>180</v>
      </c>
      <c r="D1" s="15" t="s">
        <v>181</v>
      </c>
      <c r="E1" s="15"/>
      <c r="F1" s="15"/>
      <c r="G1" s="15" t="s">
        <v>182</v>
      </c>
      <c r="H1" s="15" t="s">
        <v>183</v>
      </c>
      <c r="I1" s="15"/>
      <c r="J1" s="15" t="s">
        <v>184</v>
      </c>
      <c r="K1" s="15" t="s">
        <v>185</v>
      </c>
      <c r="L1" s="15" t="s">
        <v>186</v>
      </c>
      <c r="M1" s="15"/>
      <c r="N1" s="15" t="s">
        <v>187</v>
      </c>
      <c r="O1" s="15" t="s">
        <v>188</v>
      </c>
      <c r="P1" s="15" t="s">
        <v>189</v>
      </c>
      <c r="Q1" s="9"/>
      <c r="R1" s="5"/>
      <c r="S1" s="28" t="s">
        <v>32</v>
      </c>
      <c r="T1" s="49"/>
      <c r="U1" s="50"/>
      <c r="V1" s="51" t="s">
        <v>33</v>
      </c>
    </row>
    <row r="2" spans="1:22">
      <c r="A2" s="16" t="s">
        <v>190</v>
      </c>
      <c r="B2" s="16">
        <v>2</v>
      </c>
      <c r="C2" s="16">
        <v>60</v>
      </c>
      <c r="D2" s="16">
        <v>60</v>
      </c>
      <c r="E2" s="16"/>
      <c r="F2" s="16"/>
      <c r="G2" s="42">
        <f t="shared" ref="G2:G45" si="0">C2*2.54/100</f>
        <v>1.524</v>
      </c>
      <c r="H2" s="42">
        <f t="shared" ref="H2:H45" si="1">D2*2.54/100</f>
        <v>1.524</v>
      </c>
      <c r="I2" s="43"/>
      <c r="J2" s="43">
        <f t="shared" ref="J2:J45" si="2">1/G2</f>
        <v>0.65616797900262469</v>
      </c>
      <c r="K2" s="43">
        <f t="shared" ref="K2:K45" si="3">1/H2</f>
        <v>0.65616797900262469</v>
      </c>
      <c r="L2" s="43">
        <f t="shared" ref="L2:L45" si="4">J2*K2</f>
        <v>0.4305564166683889</v>
      </c>
      <c r="M2" s="16"/>
      <c r="N2" s="80"/>
      <c r="O2" s="77"/>
      <c r="P2" s="77"/>
    </row>
    <row r="3" spans="1:22">
      <c r="A3" s="16" t="s">
        <v>191</v>
      </c>
      <c r="B3" s="16">
        <v>40</v>
      </c>
      <c r="C3" s="16">
        <v>12</v>
      </c>
      <c r="D3" s="16">
        <v>12</v>
      </c>
      <c r="E3" s="16"/>
      <c r="F3" s="16"/>
      <c r="G3" s="42">
        <f t="shared" si="0"/>
        <v>0.30480000000000002</v>
      </c>
      <c r="H3" s="42">
        <f t="shared" si="1"/>
        <v>0.30480000000000002</v>
      </c>
      <c r="I3" s="43"/>
      <c r="J3" s="43">
        <f t="shared" si="2"/>
        <v>3.280839895013123</v>
      </c>
      <c r="K3" s="43">
        <f t="shared" si="3"/>
        <v>3.280839895013123</v>
      </c>
      <c r="L3" s="43">
        <f t="shared" si="4"/>
        <v>10.76391041670972</v>
      </c>
      <c r="M3" s="16"/>
      <c r="N3" s="70"/>
      <c r="O3" s="77"/>
      <c r="P3" s="77"/>
    </row>
    <row r="4" spans="1:22">
      <c r="A4" s="16" t="s">
        <v>192</v>
      </c>
      <c r="B4" s="16">
        <v>6</v>
      </c>
      <c r="C4" s="16">
        <v>4.5</v>
      </c>
      <c r="D4" s="16">
        <v>27</v>
      </c>
      <c r="E4" s="16"/>
      <c r="F4" s="16"/>
      <c r="G4" s="42">
        <f t="shared" si="0"/>
        <v>0.1143</v>
      </c>
      <c r="H4" s="42">
        <f t="shared" si="1"/>
        <v>0.68579999999999997</v>
      </c>
      <c r="I4" s="43"/>
      <c r="J4" s="43">
        <f t="shared" si="2"/>
        <v>8.7489063867016625</v>
      </c>
      <c r="K4" s="43">
        <f t="shared" si="3"/>
        <v>1.4581510644502771</v>
      </c>
      <c r="L4" s="43">
        <f t="shared" si="4"/>
        <v>12.757227160544856</v>
      </c>
      <c r="M4" s="16"/>
      <c r="N4" s="70"/>
      <c r="O4" s="77"/>
      <c r="P4" s="77"/>
    </row>
    <row r="5" spans="1:22">
      <c r="A5" s="16" t="s">
        <v>193</v>
      </c>
      <c r="B5" s="16">
        <v>6</v>
      </c>
      <c r="C5" s="16">
        <v>2</v>
      </c>
      <c r="D5" s="16">
        <v>30</v>
      </c>
      <c r="E5" s="16"/>
      <c r="F5" s="16"/>
      <c r="G5" s="42">
        <f t="shared" si="0"/>
        <v>5.0799999999999998E-2</v>
      </c>
      <c r="H5" s="42">
        <f t="shared" si="1"/>
        <v>0.76200000000000001</v>
      </c>
      <c r="I5" s="43"/>
      <c r="J5" s="43">
        <f t="shared" si="2"/>
        <v>19.685039370078741</v>
      </c>
      <c r="K5" s="43">
        <f t="shared" si="3"/>
        <v>1.3123359580052494</v>
      </c>
      <c r="L5" s="43">
        <f t="shared" si="4"/>
        <v>25.833385000103334</v>
      </c>
      <c r="M5" s="16"/>
      <c r="N5" s="70"/>
      <c r="O5" s="77"/>
      <c r="P5" s="77"/>
    </row>
    <row r="6" spans="1:22">
      <c r="A6" s="16" t="s">
        <v>194</v>
      </c>
      <c r="B6" s="16">
        <v>6</v>
      </c>
      <c r="C6" s="16">
        <v>2</v>
      </c>
      <c r="D6" s="16">
        <v>30</v>
      </c>
      <c r="E6" s="16"/>
      <c r="F6" s="16"/>
      <c r="G6" s="42">
        <f t="shared" si="0"/>
        <v>5.0799999999999998E-2</v>
      </c>
      <c r="H6" s="42">
        <f t="shared" si="1"/>
        <v>0.76200000000000001</v>
      </c>
      <c r="I6" s="43"/>
      <c r="J6" s="43">
        <f t="shared" si="2"/>
        <v>19.685039370078741</v>
      </c>
      <c r="K6" s="43">
        <f t="shared" si="3"/>
        <v>1.3123359580052494</v>
      </c>
      <c r="L6" s="43">
        <f t="shared" si="4"/>
        <v>25.833385000103334</v>
      </c>
      <c r="M6" s="16"/>
      <c r="N6" s="70"/>
      <c r="O6" s="77"/>
      <c r="P6" s="77"/>
    </row>
    <row r="7" spans="1:22">
      <c r="A7" s="16" t="s">
        <v>195</v>
      </c>
      <c r="B7" s="16">
        <v>8</v>
      </c>
      <c r="C7" s="16">
        <v>3</v>
      </c>
      <c r="D7" s="16">
        <v>3</v>
      </c>
      <c r="E7" s="16"/>
      <c r="F7" s="16"/>
      <c r="G7" s="42">
        <f t="shared" si="0"/>
        <v>7.6200000000000004E-2</v>
      </c>
      <c r="H7" s="42">
        <f t="shared" si="1"/>
        <v>7.6200000000000004E-2</v>
      </c>
      <c r="I7" s="43"/>
      <c r="J7" s="43">
        <f t="shared" si="2"/>
        <v>13.123359580052492</v>
      </c>
      <c r="K7" s="43">
        <f t="shared" si="3"/>
        <v>13.123359580052492</v>
      </c>
      <c r="L7" s="43">
        <f t="shared" si="4"/>
        <v>172.22256666735552</v>
      </c>
      <c r="M7" s="16"/>
      <c r="N7" s="70"/>
      <c r="O7" s="77"/>
      <c r="P7" s="77"/>
    </row>
    <row r="8" spans="1:22">
      <c r="A8" s="16" t="s">
        <v>196</v>
      </c>
      <c r="B8" s="16">
        <v>3</v>
      </c>
      <c r="C8" s="16">
        <v>21</v>
      </c>
      <c r="D8" s="16">
        <v>36</v>
      </c>
      <c r="E8" s="16"/>
      <c r="F8" s="16"/>
      <c r="G8" s="42">
        <f t="shared" si="0"/>
        <v>0.53339999999999999</v>
      </c>
      <c r="H8" s="42">
        <f t="shared" si="1"/>
        <v>0.91439999999999999</v>
      </c>
      <c r="I8" s="43"/>
      <c r="J8" s="43">
        <f t="shared" si="2"/>
        <v>1.8747656542932134</v>
      </c>
      <c r="K8" s="43">
        <f t="shared" si="3"/>
        <v>1.0936132983377078</v>
      </c>
      <c r="L8" s="43">
        <f t="shared" si="4"/>
        <v>2.0502686508018519</v>
      </c>
      <c r="M8" s="16"/>
      <c r="N8" s="70"/>
      <c r="O8" s="77"/>
      <c r="P8" s="77"/>
    </row>
    <row r="9" spans="1:22">
      <c r="A9" s="16" t="s">
        <v>197</v>
      </c>
      <c r="B9" s="16">
        <v>2</v>
      </c>
      <c r="C9" s="16">
        <v>21</v>
      </c>
      <c r="D9" s="16">
        <v>36</v>
      </c>
      <c r="E9" s="16"/>
      <c r="F9" s="16"/>
      <c r="G9" s="42">
        <f t="shared" si="0"/>
        <v>0.53339999999999999</v>
      </c>
      <c r="H9" s="42">
        <f t="shared" si="1"/>
        <v>0.91439999999999999</v>
      </c>
      <c r="I9" s="43"/>
      <c r="J9" s="43">
        <f t="shared" si="2"/>
        <v>1.8747656542932134</v>
      </c>
      <c r="K9" s="43">
        <f t="shared" si="3"/>
        <v>1.0936132983377078</v>
      </c>
      <c r="L9" s="43">
        <f t="shared" si="4"/>
        <v>2.0502686508018519</v>
      </c>
      <c r="M9" s="16"/>
      <c r="N9" s="70"/>
      <c r="O9" s="77"/>
      <c r="P9" s="77"/>
    </row>
    <row r="10" spans="1:22">
      <c r="A10" s="16" t="s">
        <v>198</v>
      </c>
      <c r="B10" s="16">
        <v>6</v>
      </c>
      <c r="C10" s="16">
        <v>27</v>
      </c>
      <c r="D10" s="16">
        <v>27</v>
      </c>
      <c r="E10" s="16"/>
      <c r="F10" s="16"/>
      <c r="G10" s="42">
        <f t="shared" si="0"/>
        <v>0.68579999999999997</v>
      </c>
      <c r="H10" s="42">
        <f t="shared" si="1"/>
        <v>0.68579999999999997</v>
      </c>
      <c r="I10" s="43"/>
      <c r="J10" s="43">
        <f t="shared" si="2"/>
        <v>1.4581510644502771</v>
      </c>
      <c r="K10" s="43">
        <f t="shared" si="3"/>
        <v>1.4581510644502771</v>
      </c>
      <c r="L10" s="43">
        <f t="shared" si="4"/>
        <v>2.1262045267574763</v>
      </c>
      <c r="M10" s="16"/>
      <c r="N10" s="70"/>
      <c r="O10" s="77"/>
      <c r="P10" s="77"/>
    </row>
    <row r="11" spans="1:22">
      <c r="A11" s="16" t="s">
        <v>199</v>
      </c>
      <c r="B11" s="16">
        <v>3</v>
      </c>
      <c r="C11" s="16">
        <v>21</v>
      </c>
      <c r="D11" s="16">
        <v>32</v>
      </c>
      <c r="E11" s="16"/>
      <c r="F11" s="16"/>
      <c r="G11" s="42">
        <f t="shared" si="0"/>
        <v>0.53339999999999999</v>
      </c>
      <c r="H11" s="42">
        <f t="shared" si="1"/>
        <v>0.81279999999999997</v>
      </c>
      <c r="I11" s="43"/>
      <c r="J11" s="43">
        <f t="shared" si="2"/>
        <v>1.8747656542932134</v>
      </c>
      <c r="K11" s="43">
        <f t="shared" si="3"/>
        <v>1.2303149606299213</v>
      </c>
      <c r="L11" s="43">
        <f t="shared" si="4"/>
        <v>2.3065522321520833</v>
      </c>
      <c r="M11" s="16"/>
      <c r="N11" s="70"/>
      <c r="O11" s="77"/>
      <c r="P11" s="77"/>
    </row>
    <row r="12" spans="1:22">
      <c r="A12" s="16" t="s">
        <v>200</v>
      </c>
      <c r="B12" s="16">
        <v>30</v>
      </c>
      <c r="C12" s="16">
        <v>2</v>
      </c>
      <c r="D12" s="16">
        <v>12</v>
      </c>
      <c r="E12" s="16"/>
      <c r="F12" s="16"/>
      <c r="G12" s="42">
        <f t="shared" si="0"/>
        <v>5.0799999999999998E-2</v>
      </c>
      <c r="H12" s="42">
        <f t="shared" si="1"/>
        <v>0.30480000000000002</v>
      </c>
      <c r="I12" s="43"/>
      <c r="J12" s="43">
        <f t="shared" si="2"/>
        <v>19.685039370078741</v>
      </c>
      <c r="K12" s="43">
        <f t="shared" si="3"/>
        <v>3.280839895013123</v>
      </c>
      <c r="L12" s="43">
        <f t="shared" si="4"/>
        <v>64.583462500258335</v>
      </c>
      <c r="M12" s="16"/>
      <c r="N12" s="70"/>
      <c r="O12" s="77"/>
      <c r="P12" s="77"/>
    </row>
    <row r="13" spans="1:22">
      <c r="A13" s="16" t="s">
        <v>201</v>
      </c>
      <c r="B13" s="16">
        <v>2</v>
      </c>
      <c r="C13" s="16">
        <v>21</v>
      </c>
      <c r="D13" s="16">
        <v>36</v>
      </c>
      <c r="E13" s="16"/>
      <c r="F13" s="16"/>
      <c r="G13" s="42">
        <f t="shared" si="0"/>
        <v>0.53339999999999999</v>
      </c>
      <c r="H13" s="42">
        <f t="shared" si="1"/>
        <v>0.91439999999999999</v>
      </c>
      <c r="I13" s="43"/>
      <c r="J13" s="43">
        <f t="shared" si="2"/>
        <v>1.8747656542932134</v>
      </c>
      <c r="K13" s="43">
        <f t="shared" si="3"/>
        <v>1.0936132983377078</v>
      </c>
      <c r="L13" s="43">
        <f t="shared" si="4"/>
        <v>2.0502686508018519</v>
      </c>
      <c r="M13" s="16"/>
      <c r="N13" s="70"/>
      <c r="O13" s="77"/>
      <c r="P13" s="77"/>
    </row>
    <row r="14" spans="1:22">
      <c r="A14" s="16" t="s">
        <v>202</v>
      </c>
      <c r="B14" s="16">
        <v>5</v>
      </c>
      <c r="C14" s="16">
        <v>6</v>
      </c>
      <c r="D14" s="16">
        <v>24</v>
      </c>
      <c r="E14" s="16"/>
      <c r="F14" s="16"/>
      <c r="G14" s="42">
        <f t="shared" si="0"/>
        <v>0.15240000000000001</v>
      </c>
      <c r="H14" s="42">
        <f t="shared" si="1"/>
        <v>0.60960000000000003</v>
      </c>
      <c r="I14" s="43"/>
      <c r="J14" s="43">
        <f t="shared" si="2"/>
        <v>6.561679790026246</v>
      </c>
      <c r="K14" s="43">
        <f t="shared" si="3"/>
        <v>1.6404199475065615</v>
      </c>
      <c r="L14" s="43">
        <f t="shared" si="4"/>
        <v>10.76391041670972</v>
      </c>
      <c r="M14" s="16"/>
      <c r="N14" s="70"/>
      <c r="O14" s="77"/>
      <c r="P14" s="77"/>
    </row>
    <row r="15" spans="1:22">
      <c r="A15" s="16" t="s">
        <v>203</v>
      </c>
      <c r="B15" s="16">
        <v>6</v>
      </c>
      <c r="C15" s="16">
        <v>4.5</v>
      </c>
      <c r="D15" s="16">
        <v>7</v>
      </c>
      <c r="E15" s="16"/>
      <c r="F15" s="16"/>
      <c r="G15" s="42">
        <f t="shared" si="0"/>
        <v>0.1143</v>
      </c>
      <c r="H15" s="42">
        <f t="shared" si="1"/>
        <v>0.17780000000000001</v>
      </c>
      <c r="I15" s="43"/>
      <c r="J15" s="43">
        <f t="shared" si="2"/>
        <v>8.7489063867016625</v>
      </c>
      <c r="K15" s="43">
        <f t="shared" si="3"/>
        <v>5.6242969628796393</v>
      </c>
      <c r="L15" s="43">
        <f t="shared" si="4"/>
        <v>49.206447619244443</v>
      </c>
      <c r="M15" s="16"/>
      <c r="N15" s="70"/>
      <c r="O15" s="77"/>
      <c r="P15" s="77"/>
    </row>
    <row r="16" spans="1:22">
      <c r="A16" s="16" t="s">
        <v>204</v>
      </c>
      <c r="B16" s="16">
        <v>7</v>
      </c>
      <c r="C16" s="16">
        <v>4</v>
      </c>
      <c r="D16" s="16">
        <v>27</v>
      </c>
      <c r="E16" s="16"/>
      <c r="F16" s="16"/>
      <c r="G16" s="42">
        <f t="shared" si="0"/>
        <v>0.1016</v>
      </c>
      <c r="H16" s="42">
        <f t="shared" si="1"/>
        <v>0.68579999999999997</v>
      </c>
      <c r="I16" s="43"/>
      <c r="J16" s="43">
        <f t="shared" si="2"/>
        <v>9.8425196850393704</v>
      </c>
      <c r="K16" s="43">
        <f t="shared" si="3"/>
        <v>1.4581510644502771</v>
      </c>
      <c r="L16" s="43">
        <f t="shared" si="4"/>
        <v>14.351880555612963</v>
      </c>
      <c r="M16" s="16"/>
      <c r="N16" s="70"/>
      <c r="O16" s="77"/>
      <c r="P16" s="77"/>
    </row>
    <row r="17" spans="1:16">
      <c r="A17" s="16" t="s">
        <v>205</v>
      </c>
      <c r="B17" s="16">
        <v>16</v>
      </c>
      <c r="C17" s="16">
        <v>5</v>
      </c>
      <c r="D17" s="16">
        <v>30</v>
      </c>
      <c r="E17" s="16"/>
      <c r="F17" s="16"/>
      <c r="G17" s="42">
        <f t="shared" si="0"/>
        <v>0.127</v>
      </c>
      <c r="H17" s="42">
        <f t="shared" si="1"/>
        <v>0.76200000000000001</v>
      </c>
      <c r="I17" s="43"/>
      <c r="J17" s="43">
        <f t="shared" si="2"/>
        <v>7.8740157480314963</v>
      </c>
      <c r="K17" s="43">
        <f t="shared" si="3"/>
        <v>1.3123359580052494</v>
      </c>
      <c r="L17" s="43">
        <f t="shared" si="4"/>
        <v>10.333354000041334</v>
      </c>
      <c r="M17" s="16"/>
      <c r="N17" s="70"/>
      <c r="O17" s="77"/>
      <c r="P17" s="77"/>
    </row>
    <row r="18" spans="1:16">
      <c r="A18" s="16" t="s">
        <v>206</v>
      </c>
      <c r="B18" s="16">
        <v>6</v>
      </c>
      <c r="C18" s="16">
        <v>24</v>
      </c>
      <c r="D18" s="16">
        <v>54</v>
      </c>
      <c r="E18" s="16"/>
      <c r="F18" s="16"/>
      <c r="G18" s="42">
        <f t="shared" si="0"/>
        <v>0.60960000000000003</v>
      </c>
      <c r="H18" s="42">
        <f t="shared" si="1"/>
        <v>1.3715999999999999</v>
      </c>
      <c r="I18" s="43"/>
      <c r="J18" s="43">
        <f t="shared" si="2"/>
        <v>1.6404199475065615</v>
      </c>
      <c r="K18" s="43">
        <f t="shared" si="3"/>
        <v>0.72907553222513855</v>
      </c>
      <c r="L18" s="43">
        <f t="shared" si="4"/>
        <v>1.1959900463010802</v>
      </c>
      <c r="M18" s="16"/>
      <c r="N18" s="70"/>
      <c r="O18" s="77"/>
      <c r="P18" s="77"/>
    </row>
    <row r="19" spans="1:16">
      <c r="A19" s="16" t="s">
        <v>207</v>
      </c>
      <c r="B19" s="16">
        <v>2</v>
      </c>
      <c r="C19" s="16">
        <v>27</v>
      </c>
      <c r="D19" s="16">
        <v>36</v>
      </c>
      <c r="E19" s="16"/>
      <c r="F19" s="16"/>
      <c r="G19" s="42">
        <f t="shared" si="0"/>
        <v>0.68579999999999997</v>
      </c>
      <c r="H19" s="42">
        <f t="shared" si="1"/>
        <v>0.91439999999999999</v>
      </c>
      <c r="I19" s="43"/>
      <c r="J19" s="43">
        <f t="shared" si="2"/>
        <v>1.4581510644502771</v>
      </c>
      <c r="K19" s="43">
        <f t="shared" si="3"/>
        <v>1.0936132983377078</v>
      </c>
      <c r="L19" s="43">
        <f t="shared" si="4"/>
        <v>1.594653395068107</v>
      </c>
      <c r="M19" s="16"/>
      <c r="N19" s="70"/>
      <c r="O19" s="77"/>
      <c r="P19" s="77"/>
    </row>
    <row r="20" spans="1:16">
      <c r="A20" s="16" t="s">
        <v>208</v>
      </c>
      <c r="B20" s="16">
        <v>14</v>
      </c>
      <c r="C20" s="16">
        <v>4.5</v>
      </c>
      <c r="D20" s="16">
        <v>15</v>
      </c>
      <c r="E20" s="16"/>
      <c r="F20" s="16"/>
      <c r="G20" s="42">
        <f t="shared" si="0"/>
        <v>0.1143</v>
      </c>
      <c r="H20" s="42">
        <f t="shared" si="1"/>
        <v>0.38100000000000001</v>
      </c>
      <c r="I20" s="43"/>
      <c r="J20" s="43">
        <f t="shared" si="2"/>
        <v>8.7489063867016625</v>
      </c>
      <c r="K20" s="43">
        <f t="shared" si="3"/>
        <v>2.6246719160104988</v>
      </c>
      <c r="L20" s="43">
        <f t="shared" si="4"/>
        <v>22.963008888980742</v>
      </c>
      <c r="M20" s="16"/>
      <c r="N20" s="70"/>
      <c r="O20" s="77"/>
      <c r="P20" s="77"/>
    </row>
    <row r="21" spans="1:16">
      <c r="A21" s="16" t="s">
        <v>209</v>
      </c>
      <c r="B21" s="16">
        <v>1</v>
      </c>
      <c r="C21" s="16">
        <v>33</v>
      </c>
      <c r="D21" s="16">
        <v>33</v>
      </c>
      <c r="E21" s="16"/>
      <c r="F21" s="16"/>
      <c r="G21" s="42">
        <f t="shared" si="0"/>
        <v>0.83820000000000006</v>
      </c>
      <c r="H21" s="42">
        <f t="shared" si="1"/>
        <v>0.83820000000000006</v>
      </c>
      <c r="I21" s="43"/>
      <c r="J21" s="43">
        <f t="shared" si="2"/>
        <v>1.1930326890956811</v>
      </c>
      <c r="K21" s="43">
        <f t="shared" si="3"/>
        <v>1.1930326890956811</v>
      </c>
      <c r="L21" s="43">
        <f t="shared" si="4"/>
        <v>1.423326997250872</v>
      </c>
      <c r="M21" s="16"/>
      <c r="N21" s="70"/>
      <c r="O21" s="77"/>
      <c r="P21" s="77"/>
    </row>
    <row r="22" spans="1:16">
      <c r="A22" s="16" t="s">
        <v>210</v>
      </c>
      <c r="B22" s="16">
        <v>5</v>
      </c>
      <c r="C22" s="16">
        <v>12</v>
      </c>
      <c r="D22" s="16">
        <v>12</v>
      </c>
      <c r="E22" s="16"/>
      <c r="F22" s="16"/>
      <c r="G22" s="42">
        <f t="shared" si="0"/>
        <v>0.30480000000000002</v>
      </c>
      <c r="H22" s="42">
        <f t="shared" si="1"/>
        <v>0.30480000000000002</v>
      </c>
      <c r="I22" s="43"/>
      <c r="J22" s="43">
        <f t="shared" si="2"/>
        <v>3.280839895013123</v>
      </c>
      <c r="K22" s="43">
        <f t="shared" si="3"/>
        <v>3.280839895013123</v>
      </c>
      <c r="L22" s="43">
        <f t="shared" si="4"/>
        <v>10.76391041670972</v>
      </c>
      <c r="M22" s="16"/>
      <c r="N22" s="70"/>
      <c r="O22" s="77"/>
      <c r="P22" s="77"/>
    </row>
    <row r="23" spans="1:16">
      <c r="A23" s="16" t="s">
        <v>211</v>
      </c>
      <c r="B23" s="16">
        <v>14</v>
      </c>
      <c r="C23" s="16">
        <v>3</v>
      </c>
      <c r="D23" s="16">
        <v>8</v>
      </c>
      <c r="E23" s="16"/>
      <c r="F23" s="16"/>
      <c r="G23" s="42">
        <f t="shared" si="0"/>
        <v>7.6200000000000004E-2</v>
      </c>
      <c r="H23" s="42">
        <f t="shared" si="1"/>
        <v>0.20319999999999999</v>
      </c>
      <c r="I23" s="43"/>
      <c r="J23" s="43">
        <f t="shared" si="2"/>
        <v>13.123359580052492</v>
      </c>
      <c r="K23" s="43">
        <f t="shared" si="3"/>
        <v>4.9212598425196852</v>
      </c>
      <c r="L23" s="43">
        <f t="shared" si="4"/>
        <v>64.583462500258335</v>
      </c>
      <c r="M23" s="16"/>
      <c r="N23" s="70"/>
      <c r="O23" s="77"/>
      <c r="P23" s="77"/>
    </row>
    <row r="24" spans="1:16">
      <c r="A24" s="16" t="s">
        <v>212</v>
      </c>
      <c r="B24" s="16">
        <v>8</v>
      </c>
      <c r="C24" s="16">
        <v>12</v>
      </c>
      <c r="D24" s="16">
        <v>20</v>
      </c>
      <c r="E24" s="16"/>
      <c r="F24" s="16"/>
      <c r="G24" s="42">
        <f t="shared" si="0"/>
        <v>0.30480000000000002</v>
      </c>
      <c r="H24" s="42">
        <f t="shared" si="1"/>
        <v>0.50800000000000001</v>
      </c>
      <c r="I24" s="43"/>
      <c r="J24" s="43">
        <f t="shared" si="2"/>
        <v>3.280839895013123</v>
      </c>
      <c r="K24" s="43">
        <f t="shared" si="3"/>
        <v>1.9685039370078741</v>
      </c>
      <c r="L24" s="43">
        <f t="shared" si="4"/>
        <v>6.4583462500258326</v>
      </c>
      <c r="M24" s="16"/>
      <c r="N24" s="70"/>
      <c r="O24" s="77"/>
      <c r="P24" s="77"/>
    </row>
    <row r="25" spans="1:16">
      <c r="A25" s="16" t="s">
        <v>213</v>
      </c>
      <c r="B25" s="16">
        <v>2</v>
      </c>
      <c r="C25" s="16">
        <v>48</v>
      </c>
      <c r="D25" s="16">
        <v>36</v>
      </c>
      <c r="E25" s="16"/>
      <c r="F25" s="16"/>
      <c r="G25" s="42">
        <f t="shared" si="0"/>
        <v>1.2192000000000001</v>
      </c>
      <c r="H25" s="42">
        <f t="shared" si="1"/>
        <v>0.91439999999999999</v>
      </c>
      <c r="I25" s="43"/>
      <c r="J25" s="43">
        <f t="shared" si="2"/>
        <v>0.82020997375328075</v>
      </c>
      <c r="K25" s="43">
        <f t="shared" si="3"/>
        <v>1.0936132983377078</v>
      </c>
      <c r="L25" s="43">
        <f t="shared" si="4"/>
        <v>0.89699253472581009</v>
      </c>
      <c r="M25" s="16"/>
      <c r="N25" s="70"/>
      <c r="O25" s="77"/>
      <c r="P25" s="77"/>
    </row>
    <row r="26" spans="1:16">
      <c r="A26" s="16" t="s">
        <v>214</v>
      </c>
      <c r="B26" s="16">
        <v>8</v>
      </c>
      <c r="C26" s="16">
        <v>9</v>
      </c>
      <c r="D26" s="16">
        <v>22</v>
      </c>
      <c r="E26" s="16"/>
      <c r="F26" s="16"/>
      <c r="G26" s="42">
        <f t="shared" si="0"/>
        <v>0.2286</v>
      </c>
      <c r="H26" s="42">
        <f t="shared" si="1"/>
        <v>0.55880000000000007</v>
      </c>
      <c r="I26" s="43"/>
      <c r="J26" s="43">
        <f t="shared" si="2"/>
        <v>4.3744531933508313</v>
      </c>
      <c r="K26" s="43">
        <f t="shared" si="3"/>
        <v>1.7895490336435216</v>
      </c>
      <c r="L26" s="43">
        <f t="shared" si="4"/>
        <v>7.828298484879797</v>
      </c>
      <c r="M26" s="16"/>
      <c r="N26" s="70"/>
      <c r="O26" s="77"/>
      <c r="P26" s="77"/>
    </row>
    <row r="27" spans="1:16">
      <c r="A27" s="16" t="s">
        <v>215</v>
      </c>
      <c r="B27" s="16">
        <v>6</v>
      </c>
      <c r="C27" s="16">
        <v>15</v>
      </c>
      <c r="D27" s="16">
        <v>36</v>
      </c>
      <c r="E27" s="16"/>
      <c r="F27" s="16"/>
      <c r="G27" s="42">
        <f t="shared" si="0"/>
        <v>0.38100000000000001</v>
      </c>
      <c r="H27" s="42">
        <f t="shared" si="1"/>
        <v>0.91439999999999999</v>
      </c>
      <c r="I27" s="43"/>
      <c r="J27" s="43">
        <f t="shared" si="2"/>
        <v>2.6246719160104988</v>
      </c>
      <c r="K27" s="43">
        <f t="shared" si="3"/>
        <v>1.0936132983377078</v>
      </c>
      <c r="L27" s="43">
        <f t="shared" si="4"/>
        <v>2.8703761111225927</v>
      </c>
      <c r="M27" s="16"/>
      <c r="N27" s="70"/>
      <c r="O27" s="77"/>
      <c r="P27" s="77"/>
    </row>
    <row r="28" spans="1:16">
      <c r="A28" s="16" t="s">
        <v>216</v>
      </c>
      <c r="B28" s="16">
        <v>16</v>
      </c>
      <c r="C28" s="16">
        <v>5</v>
      </c>
      <c r="D28" s="16">
        <v>18</v>
      </c>
      <c r="E28" s="16"/>
      <c r="F28" s="16"/>
      <c r="G28" s="42">
        <f t="shared" si="0"/>
        <v>0.127</v>
      </c>
      <c r="H28" s="42">
        <f t="shared" si="1"/>
        <v>0.4572</v>
      </c>
      <c r="I28" s="43"/>
      <c r="J28" s="43">
        <f t="shared" si="2"/>
        <v>7.8740157480314963</v>
      </c>
      <c r="K28" s="43">
        <f t="shared" si="3"/>
        <v>2.1872265966754156</v>
      </c>
      <c r="L28" s="43">
        <f t="shared" si="4"/>
        <v>17.222256666735557</v>
      </c>
      <c r="M28" s="16"/>
      <c r="N28" s="70"/>
      <c r="O28" s="77"/>
      <c r="P28" s="77"/>
    </row>
    <row r="29" spans="1:16">
      <c r="A29" s="16" t="s">
        <v>217</v>
      </c>
      <c r="B29" s="16">
        <v>10</v>
      </c>
      <c r="C29" s="16">
        <v>4</v>
      </c>
      <c r="D29" s="16">
        <v>24</v>
      </c>
      <c r="E29" s="16"/>
      <c r="F29" s="16"/>
      <c r="G29" s="42">
        <f t="shared" si="0"/>
        <v>0.1016</v>
      </c>
      <c r="H29" s="42">
        <f t="shared" si="1"/>
        <v>0.60960000000000003</v>
      </c>
      <c r="I29" s="43"/>
      <c r="J29" s="43">
        <f t="shared" si="2"/>
        <v>9.8425196850393704</v>
      </c>
      <c r="K29" s="43">
        <f t="shared" si="3"/>
        <v>1.6404199475065615</v>
      </c>
      <c r="L29" s="43">
        <f t="shared" si="4"/>
        <v>16.145865625064584</v>
      </c>
      <c r="M29" s="16"/>
      <c r="N29" s="70"/>
      <c r="O29" s="77"/>
      <c r="P29" s="77"/>
    </row>
    <row r="30" spans="1:16">
      <c r="A30" s="16" t="s">
        <v>218</v>
      </c>
      <c r="B30" s="16">
        <v>30</v>
      </c>
      <c r="C30" s="16">
        <v>3</v>
      </c>
      <c r="D30" s="16">
        <v>36</v>
      </c>
      <c r="E30" s="16"/>
      <c r="F30" s="16"/>
      <c r="G30" s="42">
        <f t="shared" si="0"/>
        <v>7.6200000000000004E-2</v>
      </c>
      <c r="H30" s="42">
        <f t="shared" si="1"/>
        <v>0.91439999999999999</v>
      </c>
      <c r="I30" s="43"/>
      <c r="J30" s="43">
        <f t="shared" si="2"/>
        <v>13.123359580052492</v>
      </c>
      <c r="K30" s="43">
        <f t="shared" si="3"/>
        <v>1.0936132983377078</v>
      </c>
      <c r="L30" s="43">
        <f t="shared" si="4"/>
        <v>14.351880555612961</v>
      </c>
      <c r="M30" s="16"/>
      <c r="N30" s="70"/>
      <c r="O30" s="77"/>
      <c r="P30" s="77"/>
    </row>
    <row r="31" spans="1:16">
      <c r="A31" s="16" t="s">
        <v>219</v>
      </c>
      <c r="B31" s="16">
        <v>10</v>
      </c>
      <c r="C31" s="16">
        <v>12</v>
      </c>
      <c r="D31" s="16">
        <v>29</v>
      </c>
      <c r="E31" s="16"/>
      <c r="F31" s="16"/>
      <c r="G31" s="42">
        <f t="shared" si="0"/>
        <v>0.30480000000000002</v>
      </c>
      <c r="H31" s="42">
        <f t="shared" si="1"/>
        <v>0.73659999999999992</v>
      </c>
      <c r="I31" s="43"/>
      <c r="J31" s="43">
        <f t="shared" si="2"/>
        <v>3.280839895013123</v>
      </c>
      <c r="K31" s="43">
        <f t="shared" si="3"/>
        <v>1.357588922074396</v>
      </c>
      <c r="L31" s="43">
        <f t="shared" si="4"/>
        <v>4.45403189656954</v>
      </c>
      <c r="M31" s="16"/>
      <c r="N31" s="70"/>
      <c r="O31" s="77"/>
      <c r="P31" s="77"/>
    </row>
    <row r="32" spans="1:16">
      <c r="A32" s="16" t="s">
        <v>220</v>
      </c>
      <c r="B32" s="16">
        <v>2</v>
      </c>
      <c r="C32" s="16">
        <v>24</v>
      </c>
      <c r="D32" s="16">
        <v>36</v>
      </c>
      <c r="E32" s="16"/>
      <c r="F32" s="16"/>
      <c r="G32" s="42">
        <f t="shared" si="0"/>
        <v>0.60960000000000003</v>
      </c>
      <c r="H32" s="42">
        <f t="shared" si="1"/>
        <v>0.91439999999999999</v>
      </c>
      <c r="I32" s="43"/>
      <c r="J32" s="43">
        <f t="shared" si="2"/>
        <v>1.6404199475065615</v>
      </c>
      <c r="K32" s="43">
        <f t="shared" si="3"/>
        <v>1.0936132983377078</v>
      </c>
      <c r="L32" s="43">
        <f t="shared" si="4"/>
        <v>1.7939850694516202</v>
      </c>
      <c r="M32" s="16"/>
      <c r="N32" s="70"/>
      <c r="O32" s="77"/>
      <c r="P32" s="77"/>
    </row>
    <row r="33" spans="1:16">
      <c r="A33" s="16" t="s">
        <v>221</v>
      </c>
      <c r="B33" s="16">
        <v>15</v>
      </c>
      <c r="C33" s="16">
        <v>1</v>
      </c>
      <c r="D33" s="16">
        <v>15</v>
      </c>
      <c r="E33" s="16"/>
      <c r="F33" s="16"/>
      <c r="G33" s="42">
        <f t="shared" si="0"/>
        <v>2.5399999999999999E-2</v>
      </c>
      <c r="H33" s="42">
        <f t="shared" si="1"/>
        <v>0.38100000000000001</v>
      </c>
      <c r="I33" s="43"/>
      <c r="J33" s="43">
        <f t="shared" si="2"/>
        <v>39.370078740157481</v>
      </c>
      <c r="K33" s="43">
        <f t="shared" si="3"/>
        <v>2.6246719160104988</v>
      </c>
      <c r="L33" s="43">
        <f t="shared" si="4"/>
        <v>103.33354000041334</v>
      </c>
      <c r="M33" s="16"/>
      <c r="N33" s="70"/>
      <c r="O33" s="77"/>
      <c r="P33" s="77"/>
    </row>
    <row r="34" spans="1:16">
      <c r="A34" s="16" t="s">
        <v>222</v>
      </c>
      <c r="B34" s="16">
        <v>3</v>
      </c>
      <c r="C34" s="16">
        <v>5</v>
      </c>
      <c r="D34" s="16">
        <v>25</v>
      </c>
      <c r="E34" s="16"/>
      <c r="F34" s="16"/>
      <c r="G34" s="42">
        <f t="shared" si="0"/>
        <v>0.127</v>
      </c>
      <c r="H34" s="42">
        <f t="shared" si="1"/>
        <v>0.63500000000000001</v>
      </c>
      <c r="I34" s="43"/>
      <c r="J34" s="43">
        <f t="shared" si="2"/>
        <v>7.8740157480314963</v>
      </c>
      <c r="K34" s="43">
        <f t="shared" si="3"/>
        <v>1.5748031496062991</v>
      </c>
      <c r="L34" s="43">
        <f t="shared" si="4"/>
        <v>12.4000248000496</v>
      </c>
      <c r="M34" s="16"/>
      <c r="N34" s="70"/>
      <c r="O34" s="77"/>
      <c r="P34" s="77"/>
    </row>
    <row r="35" spans="1:16">
      <c r="A35" s="16" t="s">
        <v>223</v>
      </c>
      <c r="B35" s="16">
        <v>5</v>
      </c>
      <c r="C35" s="16">
        <v>6</v>
      </c>
      <c r="D35" s="16">
        <v>6</v>
      </c>
      <c r="E35" s="16"/>
      <c r="F35" s="16"/>
      <c r="G35" s="42">
        <f t="shared" si="0"/>
        <v>0.15240000000000001</v>
      </c>
      <c r="H35" s="42">
        <f t="shared" si="1"/>
        <v>0.15240000000000001</v>
      </c>
      <c r="I35" s="43"/>
      <c r="J35" s="43">
        <f t="shared" si="2"/>
        <v>6.561679790026246</v>
      </c>
      <c r="K35" s="43">
        <f t="shared" si="3"/>
        <v>6.561679790026246</v>
      </c>
      <c r="L35" s="43">
        <f t="shared" si="4"/>
        <v>43.055641666838881</v>
      </c>
      <c r="M35" s="16"/>
      <c r="N35" s="70"/>
      <c r="O35" s="77"/>
      <c r="P35" s="77"/>
    </row>
    <row r="36" spans="1:16">
      <c r="A36" s="16" t="s">
        <v>224</v>
      </c>
      <c r="B36" s="16">
        <v>15</v>
      </c>
      <c r="C36" s="16">
        <v>4</v>
      </c>
      <c r="D36" s="16">
        <v>18</v>
      </c>
      <c r="E36" s="16"/>
      <c r="F36" s="16"/>
      <c r="G36" s="42">
        <f t="shared" si="0"/>
        <v>0.1016</v>
      </c>
      <c r="H36" s="42">
        <f t="shared" si="1"/>
        <v>0.4572</v>
      </c>
      <c r="I36" s="43"/>
      <c r="J36" s="43">
        <f t="shared" si="2"/>
        <v>9.8425196850393704</v>
      </c>
      <c r="K36" s="43">
        <f t="shared" si="3"/>
        <v>2.1872265966754156</v>
      </c>
      <c r="L36" s="43">
        <f t="shared" si="4"/>
        <v>21.527820833419447</v>
      </c>
      <c r="M36" s="16"/>
      <c r="N36" s="70"/>
      <c r="O36" s="77"/>
      <c r="P36" s="77"/>
    </row>
    <row r="37" spans="1:16">
      <c r="A37" s="16" t="s">
        <v>225</v>
      </c>
      <c r="B37" s="16">
        <v>1</v>
      </c>
      <c r="C37" s="16">
        <v>10</v>
      </c>
      <c r="D37" s="16">
        <v>33</v>
      </c>
      <c r="E37" s="16"/>
      <c r="F37" s="16"/>
      <c r="G37" s="42">
        <f t="shared" si="0"/>
        <v>0.254</v>
      </c>
      <c r="H37" s="42">
        <f t="shared" si="1"/>
        <v>0.83820000000000006</v>
      </c>
      <c r="I37" s="43"/>
      <c r="J37" s="43">
        <f t="shared" si="2"/>
        <v>3.9370078740157481</v>
      </c>
      <c r="K37" s="43">
        <f t="shared" si="3"/>
        <v>1.1930326890956811</v>
      </c>
      <c r="L37" s="43">
        <f t="shared" si="4"/>
        <v>4.6969790909278784</v>
      </c>
      <c r="M37" s="16"/>
      <c r="N37" s="70"/>
      <c r="O37" s="77"/>
      <c r="P37" s="77"/>
    </row>
    <row r="38" spans="1:16">
      <c r="A38" s="16" t="s">
        <v>226</v>
      </c>
      <c r="B38" s="16">
        <v>5</v>
      </c>
      <c r="C38" s="16">
        <v>12</v>
      </c>
      <c r="D38" s="16">
        <v>36</v>
      </c>
      <c r="E38" s="16"/>
      <c r="F38" s="16"/>
      <c r="G38" s="42">
        <f t="shared" si="0"/>
        <v>0.30480000000000002</v>
      </c>
      <c r="H38" s="42">
        <f t="shared" si="1"/>
        <v>0.91439999999999999</v>
      </c>
      <c r="I38" s="43"/>
      <c r="J38" s="43">
        <f t="shared" si="2"/>
        <v>3.280839895013123</v>
      </c>
      <c r="K38" s="43">
        <f t="shared" si="3"/>
        <v>1.0936132983377078</v>
      </c>
      <c r="L38" s="43">
        <f t="shared" si="4"/>
        <v>3.5879701389032403</v>
      </c>
      <c r="M38" s="16"/>
      <c r="N38" s="70"/>
      <c r="O38" s="77"/>
      <c r="P38" s="77"/>
    </row>
    <row r="39" spans="1:16">
      <c r="A39" s="16" t="s">
        <v>227</v>
      </c>
      <c r="B39" s="16">
        <v>3</v>
      </c>
      <c r="C39" s="16">
        <v>12</v>
      </c>
      <c r="D39" s="16">
        <v>24</v>
      </c>
      <c r="E39" s="16"/>
      <c r="F39" s="16"/>
      <c r="G39" s="42">
        <f t="shared" si="0"/>
        <v>0.30480000000000002</v>
      </c>
      <c r="H39" s="42">
        <f t="shared" si="1"/>
        <v>0.60960000000000003</v>
      </c>
      <c r="I39" s="43"/>
      <c r="J39" s="43">
        <f t="shared" si="2"/>
        <v>3.280839895013123</v>
      </c>
      <c r="K39" s="43">
        <f t="shared" si="3"/>
        <v>1.6404199475065615</v>
      </c>
      <c r="L39" s="43">
        <f t="shared" si="4"/>
        <v>5.3819552083548601</v>
      </c>
      <c r="M39" s="16"/>
      <c r="N39" s="70"/>
      <c r="O39" s="77"/>
      <c r="P39" s="77"/>
    </row>
    <row r="40" spans="1:16">
      <c r="A40" s="16" t="s">
        <v>228</v>
      </c>
      <c r="B40" s="16">
        <v>3</v>
      </c>
      <c r="C40" s="16">
        <v>36</v>
      </c>
      <c r="D40" s="16">
        <v>40</v>
      </c>
      <c r="E40" s="16"/>
      <c r="F40" s="16"/>
      <c r="G40" s="42">
        <f t="shared" si="0"/>
        <v>0.91439999999999999</v>
      </c>
      <c r="H40" s="42">
        <f t="shared" si="1"/>
        <v>1.016</v>
      </c>
      <c r="I40" s="43"/>
      <c r="J40" s="43">
        <f t="shared" si="2"/>
        <v>1.0936132983377078</v>
      </c>
      <c r="K40" s="43">
        <f t="shared" si="3"/>
        <v>0.98425196850393704</v>
      </c>
      <c r="L40" s="43">
        <f t="shared" si="4"/>
        <v>1.0763910416709723</v>
      </c>
      <c r="M40" s="16"/>
      <c r="N40" s="70"/>
      <c r="O40" s="77"/>
      <c r="P40" s="77"/>
    </row>
    <row r="41" spans="1:16">
      <c r="A41" s="16" t="s">
        <v>229</v>
      </c>
      <c r="B41" s="16">
        <v>5</v>
      </c>
      <c r="C41" s="16">
        <v>42</v>
      </c>
      <c r="D41" s="16">
        <v>45</v>
      </c>
      <c r="E41" s="16"/>
      <c r="F41" s="16"/>
      <c r="G41" s="42">
        <f t="shared" si="0"/>
        <v>1.0668</v>
      </c>
      <c r="H41" s="42">
        <f t="shared" si="1"/>
        <v>1.143</v>
      </c>
      <c r="I41" s="43"/>
      <c r="J41" s="43">
        <f t="shared" si="2"/>
        <v>0.9373828271466067</v>
      </c>
      <c r="K41" s="43">
        <f t="shared" si="3"/>
        <v>0.87489063867016625</v>
      </c>
      <c r="L41" s="43">
        <f t="shared" si="4"/>
        <v>0.82010746032074078</v>
      </c>
      <c r="M41" s="16"/>
      <c r="N41" s="70"/>
      <c r="O41" s="77"/>
      <c r="P41" s="77"/>
    </row>
    <row r="42" spans="1:16">
      <c r="A42" s="16" t="s">
        <v>230</v>
      </c>
      <c r="B42" s="16">
        <v>3</v>
      </c>
      <c r="C42" s="16">
        <v>42</v>
      </c>
      <c r="D42" s="16">
        <v>45</v>
      </c>
      <c r="E42" s="16"/>
      <c r="F42" s="16"/>
      <c r="G42" s="42">
        <f t="shared" si="0"/>
        <v>1.0668</v>
      </c>
      <c r="H42" s="42">
        <f t="shared" si="1"/>
        <v>1.143</v>
      </c>
      <c r="I42" s="43"/>
      <c r="J42" s="43">
        <f t="shared" si="2"/>
        <v>0.9373828271466067</v>
      </c>
      <c r="K42" s="43">
        <f t="shared" si="3"/>
        <v>0.87489063867016625</v>
      </c>
      <c r="L42" s="43">
        <f t="shared" si="4"/>
        <v>0.82010746032074078</v>
      </c>
      <c r="M42" s="16"/>
      <c r="N42" s="70"/>
      <c r="O42" s="77"/>
      <c r="P42" s="77"/>
    </row>
    <row r="43" spans="1:16">
      <c r="A43" s="16" t="s">
        <v>231</v>
      </c>
      <c r="B43" s="16">
        <v>8</v>
      </c>
      <c r="C43" s="16">
        <v>7</v>
      </c>
      <c r="D43" s="16">
        <v>20</v>
      </c>
      <c r="E43" s="16"/>
      <c r="F43" s="16"/>
      <c r="G43" s="42">
        <f t="shared" si="0"/>
        <v>0.17780000000000001</v>
      </c>
      <c r="H43" s="42">
        <f t="shared" si="1"/>
        <v>0.50800000000000001</v>
      </c>
      <c r="I43" s="43"/>
      <c r="J43" s="43">
        <f t="shared" si="2"/>
        <v>5.6242969628796393</v>
      </c>
      <c r="K43" s="43">
        <f t="shared" si="3"/>
        <v>1.9685039370078741</v>
      </c>
      <c r="L43" s="43">
        <f t="shared" si="4"/>
        <v>11.071450714329998</v>
      </c>
      <c r="M43" s="16"/>
      <c r="N43" s="70"/>
      <c r="O43" s="77"/>
      <c r="P43" s="77"/>
    </row>
    <row r="44" spans="1:16">
      <c r="A44" s="16" t="s">
        <v>232</v>
      </c>
      <c r="B44" s="16">
        <v>2</v>
      </c>
      <c r="C44" s="16">
        <v>48</v>
      </c>
      <c r="D44" s="16">
        <v>72</v>
      </c>
      <c r="E44" s="16"/>
      <c r="F44" s="16"/>
      <c r="G44" s="42">
        <f t="shared" si="0"/>
        <v>1.2192000000000001</v>
      </c>
      <c r="H44" s="42">
        <f t="shared" si="1"/>
        <v>1.8288</v>
      </c>
      <c r="I44" s="43"/>
      <c r="J44" s="43">
        <f t="shared" si="2"/>
        <v>0.82020997375328075</v>
      </c>
      <c r="K44" s="43">
        <f t="shared" si="3"/>
        <v>0.54680664916885391</v>
      </c>
      <c r="L44" s="43">
        <f t="shared" si="4"/>
        <v>0.44849626736290504</v>
      </c>
      <c r="M44" s="16"/>
      <c r="N44" s="70"/>
      <c r="O44" s="77"/>
      <c r="P44" s="77"/>
    </row>
    <row r="45" spans="1:16">
      <c r="A45" s="16" t="s">
        <v>233</v>
      </c>
      <c r="B45" s="16">
        <v>2</v>
      </c>
      <c r="C45" s="16">
        <v>36</v>
      </c>
      <c r="D45" s="16">
        <v>60</v>
      </c>
      <c r="E45" s="16"/>
      <c r="F45" s="16"/>
      <c r="G45" s="42">
        <f t="shared" si="0"/>
        <v>0.91439999999999999</v>
      </c>
      <c r="H45" s="42">
        <f t="shared" si="1"/>
        <v>1.524</v>
      </c>
      <c r="I45" s="43"/>
      <c r="J45" s="43">
        <f t="shared" si="2"/>
        <v>1.0936132983377078</v>
      </c>
      <c r="K45" s="43">
        <f t="shared" si="3"/>
        <v>0.65616797900262469</v>
      </c>
      <c r="L45" s="43">
        <f t="shared" si="4"/>
        <v>0.71759402778064818</v>
      </c>
      <c r="M45" s="16"/>
      <c r="N45" s="70"/>
      <c r="O45" s="77"/>
      <c r="P45" s="77"/>
    </row>
    <row r="46" spans="1:16">
      <c r="A46" s="70"/>
      <c r="B46" s="70"/>
      <c r="C46" s="70"/>
      <c r="D46" s="70"/>
      <c r="E46" s="70"/>
      <c r="F46" s="70"/>
      <c r="G46" s="70"/>
      <c r="H46" s="70"/>
      <c r="I46" s="70"/>
      <c r="J46" s="70"/>
      <c r="K46" s="70"/>
      <c r="L46" s="70"/>
      <c r="M46" s="70"/>
      <c r="N46" s="70"/>
      <c r="O46" s="77"/>
      <c r="P46" s="77"/>
    </row>
    <row r="47" spans="1:16">
      <c r="A47" s="70"/>
      <c r="B47" s="70"/>
      <c r="C47" s="70"/>
      <c r="D47" s="70"/>
      <c r="E47" s="70"/>
      <c r="F47" s="70"/>
      <c r="G47" s="70"/>
      <c r="H47" s="70"/>
      <c r="I47" s="70"/>
      <c r="J47" s="70"/>
      <c r="K47" s="70"/>
      <c r="L47" s="70"/>
      <c r="M47" s="70"/>
      <c r="N47" s="70"/>
      <c r="O47" s="77"/>
      <c r="P47" s="77"/>
    </row>
    <row r="48" spans="1:16">
      <c r="A48" s="70"/>
      <c r="B48" s="70"/>
      <c r="C48" s="70"/>
      <c r="D48" s="70"/>
      <c r="E48" s="70"/>
      <c r="F48" s="70"/>
      <c r="G48" s="70"/>
      <c r="H48" s="70"/>
      <c r="I48" s="70"/>
      <c r="J48" s="70"/>
      <c r="K48" s="70"/>
      <c r="L48" s="70"/>
      <c r="M48" s="70"/>
      <c r="N48" s="70"/>
      <c r="O48" s="77"/>
      <c r="P48" s="77"/>
    </row>
    <row r="49" spans="1:16">
      <c r="A49" s="70"/>
      <c r="B49" s="70"/>
      <c r="C49" s="70"/>
      <c r="D49" s="70"/>
      <c r="E49" s="70"/>
      <c r="F49" s="70"/>
      <c r="G49" s="70"/>
      <c r="H49" s="70"/>
      <c r="I49" s="70"/>
      <c r="J49" s="70"/>
      <c r="K49" s="70"/>
      <c r="L49" s="70"/>
      <c r="M49" s="70"/>
      <c r="N49" s="70"/>
      <c r="O49" s="77"/>
      <c r="P49" s="77"/>
    </row>
    <row r="50" spans="1:16">
      <c r="A50" s="70"/>
      <c r="B50" s="70"/>
      <c r="C50" s="70"/>
      <c r="D50" s="70"/>
      <c r="E50" s="70"/>
      <c r="F50" s="70"/>
      <c r="G50" s="70"/>
      <c r="H50" s="70"/>
      <c r="I50" s="70"/>
      <c r="J50" s="70"/>
      <c r="K50" s="70"/>
      <c r="L50" s="70"/>
      <c r="M50" s="70"/>
      <c r="N50" s="70"/>
      <c r="O50" s="77"/>
      <c r="P50" s="77"/>
    </row>
    <row r="52" spans="1:16">
      <c r="A52" s="46" t="s">
        <v>234</v>
      </c>
    </row>
    <row r="54" spans="1:16">
      <c r="A54" s="4" t="s">
        <v>235</v>
      </c>
      <c r="B54" t="s">
        <v>236</v>
      </c>
      <c r="G54" t="s">
        <v>237</v>
      </c>
    </row>
    <row r="56" spans="1:16">
      <c r="B56" s="44" t="s">
        <v>238</v>
      </c>
      <c r="C56" s="45"/>
      <c r="D56" s="45"/>
      <c r="E56" s="45"/>
      <c r="F56" s="45"/>
      <c r="G56" s="45"/>
    </row>
    <row r="57" spans="1:16">
      <c r="A57" s="47" t="s">
        <v>239</v>
      </c>
      <c r="B57" s="70"/>
    </row>
    <row r="58" spans="1:16">
      <c r="A58" s="47" t="s">
        <v>240</v>
      </c>
      <c r="B58" s="70"/>
    </row>
    <row r="59" spans="1:16">
      <c r="A59" s="47" t="s">
        <v>241</v>
      </c>
      <c r="B59" s="70"/>
    </row>
    <row r="60" spans="1:16">
      <c r="A60" s="47" t="s">
        <v>242</v>
      </c>
      <c r="B60" s="70"/>
    </row>
    <row r="61" spans="1:16">
      <c r="A61" s="47" t="s">
        <v>243</v>
      </c>
      <c r="B61" s="70"/>
    </row>
    <row r="62" spans="1:16">
      <c r="A62" s="47" t="s">
        <v>244</v>
      </c>
      <c r="B62" s="70"/>
    </row>
    <row r="63" spans="1:16">
      <c r="A63" s="47" t="s">
        <v>245</v>
      </c>
      <c r="B63" s="70"/>
    </row>
    <row r="64" spans="1:16">
      <c r="A64" s="47" t="s">
        <v>246</v>
      </c>
      <c r="B64" s="70"/>
    </row>
    <row r="65" spans="1:2">
      <c r="A65" s="47" t="s">
        <v>247</v>
      </c>
      <c r="B65" s="70"/>
    </row>
    <row r="66" spans="1:2">
      <c r="A66" s="47" t="s">
        <v>248</v>
      </c>
      <c r="B66" s="70"/>
    </row>
    <row r="67" spans="1:2">
      <c r="A67" s="47" t="s">
        <v>249</v>
      </c>
      <c r="B67" s="70"/>
    </row>
    <row r="68" spans="1:2">
      <c r="A68" s="47" t="s">
        <v>250</v>
      </c>
      <c r="B68" s="70"/>
    </row>
    <row r="69" spans="1:2">
      <c r="A69" s="47" t="s">
        <v>251</v>
      </c>
      <c r="B69" s="70"/>
    </row>
    <row r="70" spans="1:2">
      <c r="A70" s="47" t="s">
        <v>252</v>
      </c>
      <c r="B70" s="70"/>
    </row>
    <row r="71" spans="1:2">
      <c r="A71" s="47" t="s">
        <v>253</v>
      </c>
      <c r="B71" s="70"/>
    </row>
    <row r="72" spans="1:2">
      <c r="A72" s="47" t="s">
        <v>254</v>
      </c>
      <c r="B72" s="70"/>
    </row>
    <row r="73" spans="1:2">
      <c r="A73" s="47" t="s">
        <v>255</v>
      </c>
      <c r="B73" s="70"/>
    </row>
    <row r="74" spans="1:2">
      <c r="A74" s="47" t="s">
        <v>256</v>
      </c>
      <c r="B74" s="70"/>
    </row>
    <row r="75" spans="1:2">
      <c r="A75" s="47" t="s">
        <v>257</v>
      </c>
      <c r="B75" s="70"/>
    </row>
    <row r="76" spans="1:2">
      <c r="A76" s="47" t="s">
        <v>258</v>
      </c>
      <c r="B76" s="70"/>
    </row>
    <row r="77" spans="1:2">
      <c r="A77" s="47" t="s">
        <v>259</v>
      </c>
      <c r="B77" s="70"/>
    </row>
    <row r="78" spans="1:2">
      <c r="A78" s="47" t="s">
        <v>260</v>
      </c>
      <c r="B78" s="70"/>
    </row>
    <row r="79" spans="1:2">
      <c r="A79" s="47" t="s">
        <v>261</v>
      </c>
      <c r="B79" s="70"/>
    </row>
    <row r="80" spans="1:2">
      <c r="A80" s="47" t="s">
        <v>262</v>
      </c>
      <c r="B80" s="70"/>
    </row>
    <row r="81" spans="1:16">
      <c r="A81" s="47" t="s">
        <v>263</v>
      </c>
      <c r="B81" s="70"/>
    </row>
    <row r="82" spans="1:16">
      <c r="A82" s="47" t="s">
        <v>264</v>
      </c>
      <c r="B82" s="70"/>
    </row>
    <row r="83" spans="1:16">
      <c r="A83" s="47" t="s">
        <v>265</v>
      </c>
      <c r="B83" s="70"/>
    </row>
    <row r="84" spans="1:16">
      <c r="A84" s="47" t="s">
        <v>266</v>
      </c>
      <c r="B84" s="70"/>
    </row>
    <row r="85" spans="1:16">
      <c r="A85" s="88"/>
      <c r="B85" s="70"/>
    </row>
    <row r="86" spans="1:16">
      <c r="A86" s="88"/>
      <c r="B86" s="70"/>
    </row>
    <row r="87" spans="1:16">
      <c r="A87" s="88"/>
      <c r="B87" s="70"/>
    </row>
    <row r="88" spans="1:16">
      <c r="A88" s="88"/>
      <c r="B88" s="70"/>
    </row>
    <row r="89" spans="1:16">
      <c r="A89" s="88"/>
      <c r="B89" s="70"/>
    </row>
    <row r="91" spans="1:16">
      <c r="A91" s="4" t="s">
        <v>267</v>
      </c>
    </row>
    <row r="92" spans="1:16" ht="28.8">
      <c r="N92" s="44" t="s">
        <v>268</v>
      </c>
      <c r="O92" s="44" t="s">
        <v>269</v>
      </c>
      <c r="P92" s="44" t="s">
        <v>189</v>
      </c>
    </row>
    <row r="93" spans="1:16">
      <c r="A93" s="16" t="s">
        <v>270</v>
      </c>
      <c r="B93" s="16">
        <v>2</v>
      </c>
      <c r="C93" s="16"/>
      <c r="D93" s="16"/>
      <c r="E93" s="16"/>
      <c r="F93" s="16"/>
      <c r="G93" s="16" t="s">
        <v>271</v>
      </c>
      <c r="H93" s="16"/>
      <c r="I93" s="16"/>
      <c r="J93" s="16"/>
      <c r="K93" s="16"/>
      <c r="L93" s="16"/>
      <c r="M93" s="16"/>
      <c r="N93" s="70"/>
      <c r="O93" s="77"/>
      <c r="P93" s="77"/>
    </row>
    <row r="94" spans="1:16">
      <c r="A94" s="70"/>
      <c r="B94" s="70"/>
      <c r="C94" s="70"/>
      <c r="D94" s="70"/>
      <c r="E94" s="70"/>
      <c r="F94" s="70"/>
      <c r="G94" s="70"/>
      <c r="H94" s="70"/>
      <c r="I94" s="70"/>
      <c r="J94" s="70"/>
      <c r="K94" s="70"/>
      <c r="L94" s="70"/>
      <c r="M94" s="70"/>
      <c r="N94" s="70"/>
      <c r="O94" s="77"/>
      <c r="P94" s="77"/>
    </row>
    <row r="95" spans="1:16">
      <c r="A95" s="70"/>
      <c r="B95" s="70"/>
      <c r="C95" s="70"/>
      <c r="D95" s="70"/>
      <c r="E95" s="70"/>
      <c r="F95" s="70"/>
      <c r="G95" s="70"/>
      <c r="H95" s="70"/>
      <c r="I95" s="70"/>
      <c r="J95" s="70"/>
      <c r="K95" s="70"/>
      <c r="L95" s="70"/>
      <c r="M95" s="70"/>
      <c r="N95" s="70"/>
      <c r="O95" s="77"/>
      <c r="P95" s="77"/>
    </row>
    <row r="96" spans="1:16">
      <c r="A96" s="70"/>
      <c r="B96" s="70"/>
      <c r="C96" s="70"/>
      <c r="D96" s="70"/>
      <c r="E96" s="70"/>
      <c r="F96" s="70"/>
      <c r="G96" s="70"/>
      <c r="H96" s="70"/>
      <c r="I96" s="70"/>
      <c r="J96" s="70"/>
      <c r="K96" s="70"/>
      <c r="L96" s="70"/>
      <c r="M96" s="70"/>
      <c r="N96" s="70"/>
      <c r="O96" s="77"/>
      <c r="P96" s="77"/>
    </row>
    <row r="97" spans="1:16">
      <c r="A97" s="70"/>
      <c r="B97" s="70"/>
      <c r="C97" s="70"/>
      <c r="D97" s="70"/>
      <c r="E97" s="70"/>
      <c r="F97" s="70"/>
      <c r="G97" s="70"/>
      <c r="H97" s="70"/>
      <c r="I97" s="70"/>
      <c r="J97" s="70"/>
      <c r="K97" s="70"/>
      <c r="L97" s="70"/>
      <c r="M97" s="70"/>
      <c r="N97" s="70"/>
      <c r="O97" s="77"/>
      <c r="P97" s="77"/>
    </row>
    <row r="98" spans="1:16">
      <c r="A98" s="70"/>
      <c r="B98" s="70"/>
      <c r="C98" s="70"/>
      <c r="D98" s="70"/>
      <c r="E98" s="70"/>
      <c r="F98" s="70"/>
      <c r="G98" s="70"/>
      <c r="H98" s="70"/>
      <c r="I98" s="70"/>
      <c r="J98" s="70"/>
      <c r="K98" s="70"/>
      <c r="L98" s="70"/>
      <c r="M98" s="70"/>
      <c r="N98" s="70"/>
      <c r="O98" s="77"/>
      <c r="P98" s="77"/>
    </row>
  </sheetData>
  <sheetProtection sheet="1" objects="1" scenarios="1" selectLockedCells="1"/>
  <sortState ref="A2:L45">
    <sortCondition ref="A2:A45"/>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20EF6-2039-4371-AFBF-EA2DD9903322}">
  <dimension ref="A1:AI8"/>
  <sheetViews>
    <sheetView workbookViewId="0">
      <selection activeCell="D4" sqref="D4"/>
    </sheetView>
  </sheetViews>
  <sheetFormatPr defaultRowHeight="14.4"/>
  <cols>
    <col min="1" max="1" width="40.6640625" bestFit="1" customWidth="1"/>
    <col min="2" max="4" width="15.6640625" style="9" customWidth="1"/>
    <col min="5" max="5" width="4.109375" customWidth="1"/>
    <col min="6" max="8" width="11.88671875" customWidth="1"/>
    <col min="9" max="9" width="3.33203125" customWidth="1"/>
    <col min="11" max="11" width="19.44140625" customWidth="1"/>
    <col min="12" max="12" width="2.88671875" customWidth="1"/>
    <col min="14" max="14" width="20.33203125" customWidth="1"/>
  </cols>
  <sheetData>
    <row r="1" spans="1:35" ht="28.8">
      <c r="A1" s="37"/>
      <c r="B1" s="38" t="s">
        <v>289</v>
      </c>
      <c r="C1" s="38" t="s">
        <v>290</v>
      </c>
      <c r="D1" s="38" t="s">
        <v>291</v>
      </c>
      <c r="E1" s="39"/>
      <c r="F1" s="39" t="s">
        <v>272</v>
      </c>
      <c r="G1" s="39" t="s">
        <v>273</v>
      </c>
      <c r="H1" s="39" t="s">
        <v>274</v>
      </c>
      <c r="I1" s="40"/>
      <c r="J1" s="5"/>
      <c r="K1" s="10" t="s">
        <v>32</v>
      </c>
      <c r="M1" s="6"/>
      <c r="N1" s="9" t="s">
        <v>33</v>
      </c>
      <c r="O1" s="40"/>
      <c r="P1" s="40"/>
      <c r="Q1" s="40"/>
      <c r="R1" s="40"/>
      <c r="S1" s="40"/>
      <c r="T1" s="40"/>
      <c r="U1" s="40"/>
      <c r="V1" s="40"/>
      <c r="W1" s="40"/>
      <c r="X1" s="40"/>
      <c r="Y1" s="40"/>
      <c r="Z1" s="40"/>
      <c r="AA1" s="40"/>
      <c r="AB1" s="40"/>
      <c r="AC1" s="40"/>
      <c r="AD1" s="40"/>
      <c r="AE1" s="40"/>
      <c r="AF1" s="40"/>
      <c r="AG1" s="40"/>
      <c r="AH1" s="40"/>
      <c r="AI1" s="40"/>
    </row>
    <row r="2" spans="1:35">
      <c r="A2" s="36" t="s">
        <v>275</v>
      </c>
      <c r="B2" s="90"/>
      <c r="C2" s="90"/>
      <c r="D2" s="89"/>
      <c r="E2" s="40"/>
      <c r="F2" s="90"/>
      <c r="G2" s="90"/>
      <c r="H2" s="90"/>
      <c r="I2" s="40"/>
      <c r="J2" s="40"/>
      <c r="K2" s="40"/>
      <c r="L2" s="40"/>
      <c r="M2" s="40"/>
      <c r="N2" s="96"/>
      <c r="O2" s="96"/>
      <c r="P2" s="96"/>
      <c r="Q2" s="96"/>
      <c r="R2" s="96"/>
      <c r="S2" s="96"/>
      <c r="T2" s="96"/>
      <c r="U2" s="96"/>
      <c r="V2" s="96"/>
      <c r="W2" s="96"/>
      <c r="X2" s="96"/>
      <c r="Y2" s="96"/>
      <c r="Z2" s="96"/>
      <c r="AA2" s="96"/>
      <c r="AB2" s="96"/>
      <c r="AC2" s="96"/>
      <c r="AD2" s="96"/>
      <c r="AE2" s="96"/>
      <c r="AF2" s="96"/>
      <c r="AG2" s="96"/>
      <c r="AH2" s="96"/>
      <c r="AI2" s="96"/>
    </row>
    <row r="3" spans="1:35">
      <c r="A3" s="36" t="s">
        <v>276</v>
      </c>
      <c r="B3" s="90"/>
      <c r="C3" s="90"/>
      <c r="D3" s="89"/>
      <c r="E3" s="40"/>
      <c r="F3" s="90"/>
      <c r="G3" s="90"/>
      <c r="H3" s="90"/>
      <c r="I3" s="40"/>
      <c r="J3" s="40"/>
      <c r="K3" s="40"/>
      <c r="L3" s="40"/>
      <c r="M3" s="40"/>
      <c r="N3" s="96"/>
      <c r="O3" s="96"/>
      <c r="P3" s="96"/>
      <c r="Q3" s="96"/>
      <c r="R3" s="96"/>
      <c r="S3" s="96"/>
      <c r="T3" s="96"/>
      <c r="U3" s="96"/>
      <c r="V3" s="96"/>
      <c r="W3" s="96"/>
      <c r="X3" s="96"/>
      <c r="Y3" s="96"/>
      <c r="Z3" s="96"/>
      <c r="AA3" s="96"/>
      <c r="AB3" s="96"/>
      <c r="AC3" s="96"/>
      <c r="AD3" s="96"/>
      <c r="AE3" s="96"/>
      <c r="AF3" s="96"/>
      <c r="AG3" s="96"/>
      <c r="AH3" s="96"/>
      <c r="AI3" s="96"/>
    </row>
    <row r="4" spans="1:35">
      <c r="A4" s="36" t="s">
        <v>277</v>
      </c>
      <c r="B4" s="90"/>
      <c r="C4" s="90"/>
      <c r="D4" s="89"/>
      <c r="E4" s="40"/>
      <c r="F4" s="90"/>
      <c r="G4" s="90"/>
      <c r="H4" s="90"/>
      <c r="I4" s="40"/>
      <c r="J4" s="40"/>
      <c r="K4" s="40"/>
      <c r="L4" s="40"/>
      <c r="M4" s="40"/>
      <c r="N4" s="96"/>
      <c r="O4" s="96"/>
      <c r="P4" s="96"/>
      <c r="Q4" s="96"/>
      <c r="R4" s="96"/>
      <c r="S4" s="96"/>
      <c r="T4" s="96"/>
      <c r="U4" s="96"/>
      <c r="V4" s="96"/>
      <c r="W4" s="96"/>
      <c r="X4" s="96"/>
      <c r="Y4" s="96"/>
      <c r="Z4" s="96"/>
      <c r="AA4" s="96"/>
      <c r="AB4" s="96"/>
      <c r="AC4" s="96"/>
      <c r="AD4" s="96"/>
      <c r="AE4" s="96"/>
      <c r="AF4" s="96"/>
      <c r="AG4" s="96"/>
      <c r="AH4" s="96"/>
      <c r="AI4" s="96"/>
    </row>
    <row r="5" spans="1:35">
      <c r="A5" s="36" t="s">
        <v>278</v>
      </c>
      <c r="B5" s="90"/>
      <c r="C5" s="90"/>
      <c r="D5" s="89"/>
      <c r="E5" s="40"/>
      <c r="F5" s="90"/>
      <c r="G5" s="90"/>
      <c r="H5" s="90"/>
      <c r="I5" s="40"/>
      <c r="J5" s="40"/>
      <c r="K5" s="40"/>
      <c r="L5" s="40"/>
      <c r="M5" s="40"/>
      <c r="N5" s="96"/>
      <c r="O5" s="96"/>
      <c r="P5" s="96"/>
      <c r="Q5" s="96"/>
      <c r="R5" s="96"/>
      <c r="S5" s="96"/>
      <c r="T5" s="96"/>
      <c r="U5" s="96"/>
      <c r="V5" s="96"/>
      <c r="W5" s="96"/>
      <c r="X5" s="96"/>
      <c r="Y5" s="96"/>
      <c r="Z5" s="96"/>
      <c r="AA5" s="96"/>
      <c r="AB5" s="96"/>
      <c r="AC5" s="96"/>
      <c r="AD5" s="96"/>
      <c r="AE5" s="96"/>
      <c r="AF5" s="96"/>
      <c r="AG5" s="96"/>
      <c r="AH5" s="96"/>
      <c r="AI5" s="96"/>
    </row>
    <row r="6" spans="1:35">
      <c r="A6" s="36" t="s">
        <v>279</v>
      </c>
      <c r="B6" s="90"/>
      <c r="C6" s="90"/>
      <c r="D6" s="89"/>
      <c r="E6" s="40"/>
      <c r="F6" s="90"/>
      <c r="G6" s="90"/>
      <c r="H6" s="90"/>
      <c r="I6" s="40"/>
      <c r="J6" s="40"/>
      <c r="K6" s="40"/>
      <c r="L6" s="40"/>
      <c r="M6" s="40"/>
      <c r="N6" s="96"/>
      <c r="O6" s="96"/>
      <c r="P6" s="96"/>
      <c r="Q6" s="96"/>
      <c r="R6" s="96"/>
      <c r="S6" s="96"/>
      <c r="T6" s="96"/>
      <c r="U6" s="96"/>
      <c r="V6" s="96"/>
      <c r="W6" s="96"/>
      <c r="X6" s="96"/>
      <c r="Y6" s="96"/>
      <c r="Z6" s="96"/>
      <c r="AA6" s="96"/>
      <c r="AB6" s="96"/>
      <c r="AC6" s="96"/>
      <c r="AD6" s="96"/>
      <c r="AE6" s="96"/>
      <c r="AF6" s="96"/>
      <c r="AG6" s="96"/>
      <c r="AH6" s="96"/>
      <c r="AI6" s="96"/>
    </row>
    <row r="8" spans="1:35">
      <c r="A8" s="95" t="s">
        <v>280</v>
      </c>
      <c r="B8" s="95"/>
      <c r="C8" s="95"/>
      <c r="D8" s="95"/>
      <c r="E8" s="95"/>
      <c r="F8" s="95"/>
      <c r="G8" s="95"/>
      <c r="H8" s="95"/>
    </row>
  </sheetData>
  <sheetProtection sheet="1" scenarios="1" selectLockedCells="1"/>
  <mergeCells count="56">
    <mergeCell ref="V6:W6"/>
    <mergeCell ref="A8:H8"/>
    <mergeCell ref="AF6:AG6"/>
    <mergeCell ref="AH6:AI6"/>
    <mergeCell ref="Z5:AA5"/>
    <mergeCell ref="AB5:AC5"/>
    <mergeCell ref="AD5:AE5"/>
    <mergeCell ref="AF5:AG5"/>
    <mergeCell ref="AH5:AI5"/>
    <mergeCell ref="X6:Y6"/>
    <mergeCell ref="Z6:AA6"/>
    <mergeCell ref="AB6:AC6"/>
    <mergeCell ref="AD6:AE6"/>
    <mergeCell ref="N6:O6"/>
    <mergeCell ref="P6:Q6"/>
    <mergeCell ref="R6:S6"/>
    <mergeCell ref="T6:U6"/>
    <mergeCell ref="Z3:AA3"/>
    <mergeCell ref="N5:O5"/>
    <mergeCell ref="P5:Q5"/>
    <mergeCell ref="R5:S5"/>
    <mergeCell ref="T5:U5"/>
    <mergeCell ref="V5:W5"/>
    <mergeCell ref="X5:Y5"/>
    <mergeCell ref="AB2:AC2"/>
    <mergeCell ref="AD3:AE3"/>
    <mergeCell ref="AF3:AG3"/>
    <mergeCell ref="AH3:AI3"/>
    <mergeCell ref="N4:O4"/>
    <mergeCell ref="P4:Q4"/>
    <mergeCell ref="R4:S4"/>
    <mergeCell ref="T4:U4"/>
    <mergeCell ref="V4:W4"/>
    <mergeCell ref="X4:Y4"/>
    <mergeCell ref="Z4:AA4"/>
    <mergeCell ref="AB4:AC4"/>
    <mergeCell ref="AD4:AE4"/>
    <mergeCell ref="AF4:AG4"/>
    <mergeCell ref="AH4:AI4"/>
    <mergeCell ref="X3:Y3"/>
    <mergeCell ref="AD2:AE2"/>
    <mergeCell ref="AF2:AG2"/>
    <mergeCell ref="AH2:AI2"/>
    <mergeCell ref="AB3:AC3"/>
    <mergeCell ref="N2:O2"/>
    <mergeCell ref="P2:Q2"/>
    <mergeCell ref="R2:S2"/>
    <mergeCell ref="T2:U2"/>
    <mergeCell ref="V2:W2"/>
    <mergeCell ref="X2:Y2"/>
    <mergeCell ref="N3:O3"/>
    <mergeCell ref="P3:Q3"/>
    <mergeCell ref="R3:S3"/>
    <mergeCell ref="T3:U3"/>
    <mergeCell ref="V3:W3"/>
    <mergeCell ref="Z2:AA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428B3296BB7A40BA94C11C80A97972" ma:contentTypeVersion="3" ma:contentTypeDescription="Create a new document." ma:contentTypeScope="" ma:versionID="d81dda583189b62c4e4b486ab92d5069">
  <xsd:schema xmlns:xsd="http://www.w3.org/2001/XMLSchema" xmlns:xs="http://www.w3.org/2001/XMLSchema" xmlns:p="http://schemas.microsoft.com/office/2006/metadata/properties" xmlns:ns2="676ce178-ac0b-4579-9659-fbf989512638" targetNamespace="http://schemas.microsoft.com/office/2006/metadata/properties" ma:root="true" ma:fieldsID="d13c68f73ee55d5a31789ea5d3b2d3a7" ns2:_="">
    <xsd:import namespace="676ce178-ac0b-4579-9659-fbf989512638"/>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ce178-ac0b-4579-9659-fbf989512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D29AB3-A6DF-472D-A04A-25D1E567A6F1}">
  <ds:schemaRefs>
    <ds:schemaRef ds:uri="http://schemas.microsoft.com/sharepoint/v3/contenttype/forms"/>
  </ds:schemaRefs>
</ds:datastoreItem>
</file>

<file path=customXml/itemProps2.xml><?xml version="1.0" encoding="utf-8"?>
<ds:datastoreItem xmlns:ds="http://schemas.openxmlformats.org/officeDocument/2006/customXml" ds:itemID="{78946EBC-3816-445B-A575-E6DCFE112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ce178-ac0b-4579-9659-fbf989512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B6EF44-01A7-4487-9349-AB435C0D03C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FrontPage</vt:lpstr>
      <vt:lpstr>Instructions</vt:lpstr>
      <vt:lpstr>BlockArea</vt:lpstr>
      <vt:lpstr>Housing</vt:lpstr>
      <vt:lpstr>Electricity</vt:lpstr>
      <vt:lpstr>Water</vt:lpstr>
      <vt:lpstr>Food</vt:lpstr>
      <vt:lpstr>Feedback</vt:lpstr>
      <vt:lpstr>chromebook</vt:lpstr>
      <vt:lpstr>dishwasher</vt:lpstr>
      <vt:lpstr>freezer</vt:lpstr>
      <vt:lpstr>fridge</vt:lpstr>
      <vt:lpstr>iron</vt:lpstr>
      <vt:lpstr>jacuzzi</vt:lpstr>
      <vt:lpstr>microwave</vt:lpstr>
      <vt:lpstr>oven</vt:lpstr>
      <vt:lpstr>scanner</vt:lpstr>
      <vt:lpstr>toaster</vt:lpstr>
      <vt:lpstr>treadmill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loaders</cp:lastModifiedBy>
  <cp:revision/>
  <dcterms:created xsi:type="dcterms:W3CDTF">2021-10-04T04:24:29Z</dcterms:created>
  <dcterms:modified xsi:type="dcterms:W3CDTF">2022-08-17T00:23:15Z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0x01010060428B3296BB7A40BA94C11C80A97972</vt:lpwstr>
  </property>
</Properties>
</file>